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<sst xmlns="http://schemas.openxmlformats.org/spreadsheetml/2006/main" count="497" uniqueCount="193">
  <si>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</si>
  <si>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</si>
  <si>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</si>
  <si>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</si>
  <si>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</si>
  <si>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</si>
  <si>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</si>
  <si>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</si>
  <si>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</si>
  <si>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</si>
  <si>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</si>
  <si>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</si>
  <si>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</si>
  <si>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</si>
  <si>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</si>
  <si>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</si>
  <si>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</si>
  <si>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</si>
  <si>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</si>
  <si>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</si>
  <si>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</si>
  <si>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</si>
  <si>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</si>
  <si>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</si>
  <si>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</si>
  <si>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</si>
  <si>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</si>
  <si>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</si>
  <si>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</si>
  <si>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</si>
  <si>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</si>
  <si>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</si>
  <si>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</si>
  <si>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</si>
  <si>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</si>
  <si>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</si>
  <si>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</si>
  <si>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</si>
  <si>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</si>
  <si>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</si>
  <si>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</si>
  <si>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</si>
  <si>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</si>
  <si>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</si>
  <si>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</si>
  <si>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</si>
  <si>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</si>
  <si>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</si>
  <si>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</si>
  <si>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</si>
  <si>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</si>
  <si>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</si>
  <si>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</si>
  <si>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</si>
  <si>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</si>
  <si>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</si>
  <si>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</si>
  <si>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</si>
  <si>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</si>
  <si>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</si>
  <si>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</si>
  <si>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</si>
  <si>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</si>
  <si>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</si>
  <si>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</si>
  <si>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</si>
  <si>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</si>
  <si>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</si>
  <si>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</si>
  <si>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</si>
  <si>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</si>
  <si>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</si>
  <si>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</si>
  <si>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</si>
  <si>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</si>
  <si>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</si>
  <si>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</si>
  <si>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</si>
  <si>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</si>
  <si>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</si>
  <si>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</si>
  <si>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</si>
  <si>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</si>
  <si>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</si>
  <si>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</si>
  <si>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</si>
  <si>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</si>
  <si>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</si>
  <si>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</si>
  <si>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</si>
  <si>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</si>
  <si>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</si>
  <si>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</si>
  <si>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</si>
  <si>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</si>
  <si>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</si>
  <si>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</si>
  <si>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</si>
  <si>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</si>
  <si>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</si>
  <si>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</si>
  <si>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</si>
  <si>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</si>
  <si>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</si>
  <si>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</si>
  <si>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</si>
  <si>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</si>
  <si>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</si>
  <si>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</si>
  <si>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</si>
  <si>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</si>
  <si>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</si>
  <si>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</si>
  <si>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</si>
  <si>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</si>
  <si>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</si>
  <si>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</si>
  <si>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</si>
  <si>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</si>
  <si>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</si>
  <si>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</si>
  <si>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</si>
  <si>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</si>
  <si>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</si>
  <si>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</si>
  <si>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</si>
  <si>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</si>
  <si>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</si>
  <si>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</si>
  <si>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</si>
  <si>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</si>
  <si>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</si>
  <si>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</si>
  <si>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</si>
  <si>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</si>
  <si>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</si>
  <si>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</si>
  <si>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</si>
  <si>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</si>
  <si>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</si>
  <si>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</si>
  <si>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</si>
  <si>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</si>
  <si>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</si>
  <si>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</si>
  <si>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</si>
  <si>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</si>
  <si>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</si>
  <si>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</si>
  <si>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</si>
  <si>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</si>
  <si>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</si>
  <si>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</si>
  <si>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</si>
  <si>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</si>
  <si>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Rodzaj działności*</t>
  </si>
  <si>
    <t>Liczba**</t>
  </si>
  <si>
    <t xml:space="preserve">szacunkowy koszt realizacji </t>
  </si>
  <si>
    <t>Razem kol. 1:</t>
  </si>
  <si>
    <t>Razem kol. 2:</t>
  </si>
  <si>
    <t>Razem kol. 3:</t>
  </si>
  <si>
    <t>Razem kol. 4: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</si>
  <si>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</si>
  <si>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</si>
  <si>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</si>
  <si>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</si>
  <si>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</si>
  <si>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Liczba widzów (uczestników)</t>
  </si>
  <si>
    <t xml:space="preserve">Dynamika  (4:2)   </t>
  </si>
  <si>
    <t>Dynamika   (5:3)</t>
  </si>
  <si>
    <t>Część opisowa działalności merytorycznej  za rok 20…</t>
  </si>
  <si>
    <t>……………………………………………………………………………..</t>
  </si>
  <si>
    <t>3. Spotkania</t>
  </si>
  <si>
    <t>5. Warsztaty:</t>
  </si>
  <si>
    <t>Razem kol. 5:</t>
  </si>
  <si>
    <t>Dział: 921   Rozdział: 92109</t>
  </si>
  <si>
    <t>1. Koncerty</t>
  </si>
  <si>
    <t>2. Wystawy</t>
  </si>
  <si>
    <t>4. Spektakle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</si>
  <si>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</si>
  <si>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</si>
  <si>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</si>
  <si>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</si>
  <si>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</si>
  <si>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</si>
  <si>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</si>
  <si>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</si>
  <si>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Wykonanie na dzień 30.06.2018 r. wraz z częścią merytoryczną</t>
  </si>
  <si>
    <t>Plan na dzień 01.01.2018</t>
  </si>
  <si>
    <t xml:space="preserve">Instytucja kultury: Miejski Ośrodek Kultury </t>
  </si>
  <si>
    <t xml:space="preserve">Jednostka: Miejski Ośrodek Kultury </t>
  </si>
  <si>
    <t>Działalność merytoryczna Miejski Ośrodek Kultury za okres od 01 stycznia 2018 r. do 30 czerwca 2018 r.</t>
  </si>
  <si>
    <t>Dane uzupełniające na początek okresu (bez ZFŚŚ)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</si>
</sst>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86" fillId="39" borderId="12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164" fontId="88" fillId="0" borderId="14" xfId="0" applyNumberFormat="1" applyFont="1" applyBorder="1" applyAlignment="1">
      <alignment vertical="center" wrapText="1"/>
    </xf>
    <xf numFmtId="49" fontId="88" fillId="0" borderId="15" xfId="0" applyNumberFormat="1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49" fontId="88" fillId="0" borderId="16" xfId="0" applyNumberFormat="1" applyFont="1" applyBorder="1" applyAlignment="1">
      <alignment vertical="center" wrapText="1"/>
    </xf>
    <xf numFmtId="0" fontId="87" fillId="39" borderId="17" xfId="0" applyFont="1" applyFill="1" applyBorder="1" applyAlignment="1">
      <alignment vertical="center" wrapText="1"/>
    </xf>
    <xf numFmtId="0" fontId="87" fillId="39" borderId="10" xfId="0" applyFont="1" applyFill="1" applyBorder="1" applyAlignment="1">
      <alignment vertical="center" wrapText="1"/>
    </xf>
    <xf numFmtId="164" fontId="88" fillId="39" borderId="10" xfId="0" applyNumberFormat="1" applyFont="1" applyFill="1" applyBorder="1" applyAlignment="1">
      <alignment vertical="center" wrapText="1"/>
    </xf>
    <xf numFmtId="4" fontId="88" fillId="40" borderId="18" xfId="0" applyNumberFormat="1" applyFont="1" applyFill="1" applyBorder="1" applyAlignment="1">
      <alignment vertical="center" wrapText="1"/>
    </xf>
    <xf numFmtId="49" fontId="87" fillId="39" borderId="16" xfId="0" applyNumberFormat="1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7" fillId="39" borderId="2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0" fontId="86" fillId="39" borderId="21" xfId="0" applyFont="1" applyFill="1" applyBorder="1" applyAlignment="1">
      <alignment horizontal="center" vertical="center" wrapText="1"/>
    </xf>
    <xf numFmtId="0" fontId="86" fillId="39" borderId="22" xfId="0" applyFont="1" applyFill="1" applyBorder="1" applyAlignment="1">
      <alignment horizontal="center" vertical="center" wrapText="1"/>
    </xf>
    <xf numFmtId="164" fontId="86" fillId="39" borderId="22" xfId="0" applyNumberFormat="1" applyFont="1" applyFill="1" applyBorder="1" applyAlignment="1">
      <alignment horizontal="center" vertical="center" wrapText="1"/>
    </xf>
    <xf numFmtId="0" fontId="86" fillId="39" borderId="23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49" fontId="87" fillId="0" borderId="24" xfId="0" applyNumberFormat="1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4" fontId="88" fillId="0" borderId="26" xfId="0" applyNumberFormat="1" applyFont="1" applyBorder="1" applyAlignment="1">
      <alignment vertical="center" wrapText="1"/>
    </xf>
    <xf numFmtId="4" fontId="88" fillId="0" borderId="18" xfId="0" applyNumberFormat="1" applyFont="1" applyBorder="1" applyAlignment="1">
      <alignment vertical="center" wrapText="1"/>
    </xf>
    <xf numFmtId="0" fontId="87" fillId="39" borderId="27" xfId="0" applyFont="1" applyFill="1" applyBorder="1" applyAlignment="1">
      <alignment vertical="center" wrapText="1"/>
    </xf>
    <xf numFmtId="0" fontId="87" fillId="39" borderId="28" xfId="0" applyFont="1" applyFill="1" applyBorder="1" applyAlignment="1">
      <alignment vertical="center" wrapText="1"/>
    </xf>
    <xf numFmtId="164" fontId="88" fillId="39" borderId="28" xfId="0" applyNumberFormat="1" applyFont="1" applyFill="1" applyBorder="1" applyAlignment="1">
      <alignment vertical="center" wrapText="1"/>
    </xf>
    <xf numFmtId="49" fontId="87" fillId="39" borderId="29" xfId="0" applyNumberFormat="1" applyFont="1" applyFill="1" applyBorder="1" applyAlignment="1">
      <alignment vertical="center" wrapText="1"/>
    </xf>
    <xf numFmtId="164" fontId="88" fillId="39" borderId="24" xfId="0" applyNumberFormat="1" applyFont="1" applyFill="1" applyBorder="1" applyAlignment="1">
      <alignment vertical="center" wrapText="1"/>
    </xf>
    <xf numFmtId="49" fontId="87" fillId="39" borderId="25" xfId="0" applyNumberFormat="1" applyFont="1" applyFill="1" applyBorder="1" applyAlignment="1">
      <alignment vertical="center" wrapText="1"/>
    </xf>
    <xf numFmtId="4" fontId="88" fillId="4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8" fillId="0" borderId="0" xfId="0" applyFont="1" applyAlignment="1">
      <alignment vertical="center" wrapText="1"/>
    </xf>
    <xf numFmtId="164" fontId="88" fillId="0" borderId="0" xfId="0" applyNumberFormat="1" applyFont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164" fontId="8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76" applyFont="1" applyAlignment="1">
      <alignment/>
      <protection/>
    </xf>
    <xf numFmtId="0" fontId="0" fillId="0" borderId="0" xfId="0" applyAlignment="1">
      <alignment/>
    </xf>
    <xf numFmtId="0" fontId="88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88" fillId="0" borderId="31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88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86" fillId="39" borderId="31" xfId="0" applyFont="1" applyFill="1" applyBorder="1" applyAlignment="1">
      <alignment horizontal="center" vertical="center" wrapText="1"/>
    </xf>
    <xf numFmtId="0" fontId="86" fillId="39" borderId="32" xfId="0" applyFont="1" applyFill="1" applyBorder="1" applyAlignment="1">
      <alignment horizontal="center" vertical="center" wrapText="1"/>
    </xf>
    <xf numFmtId="0" fontId="86" fillId="39" borderId="14" xfId="0" applyFont="1" applyFill="1" applyBorder="1" applyAlignment="1">
      <alignment horizontal="center" vertical="center" wrapText="1"/>
    </xf>
    <xf numFmtId="0" fontId="86" fillId="39" borderId="3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/>
    </xf>
    <xf numFmtId="0" fontId="0" fillId="0" borderId="35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H6" sqref="H6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2" t="s">
        <v>143</v>
      </c>
      <c r="B1" s="203"/>
      <c r="C1" s="203"/>
      <c r="D1" s="203"/>
      <c r="E1" s="203"/>
      <c r="F1" s="203"/>
      <c r="G1" s="204"/>
    </row>
    <row r="2" spans="1:7" ht="25.5" customHeight="1">
      <c r="A2" s="200" t="s">
        <v>189</v>
      </c>
      <c r="B2" s="200"/>
      <c r="C2" s="200"/>
      <c r="D2" s="200"/>
      <c r="F2" s="1"/>
      <c r="G2" s="21"/>
    </row>
    <row r="3" spans="1:6" ht="27.75" customHeight="1">
      <c r="A3" s="200" t="s">
        <v>175</v>
      </c>
      <c r="B3" s="201"/>
      <c r="C3" s="201"/>
      <c r="D3" s="201"/>
      <c r="E3" s="201"/>
      <c r="F3" s="201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05" t="s">
        <v>192</v>
      </c>
      <c r="C6" s="206"/>
      <c r="D6" s="206"/>
      <c r="E6" s="206"/>
      <c r="F6" s="206"/>
      <c r="G6" s="206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07" t="s">
        <v>130</v>
      </c>
      <c r="B106" s="207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08"/>
      <c r="B107" s="208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09" t="s">
        <v>131</v>
      </c>
      <c r="B1" s="210"/>
      <c r="C1" s="210"/>
      <c r="D1" s="210"/>
      <c r="E1" s="210"/>
      <c r="F1" s="210"/>
    </row>
    <row r="2" spans="1:6" ht="20.25" customHeight="1">
      <c r="A2" s="209" t="s">
        <v>190</v>
      </c>
      <c r="B2" s="210"/>
      <c r="C2" s="210"/>
      <c r="D2" s="210"/>
      <c r="E2" s="210"/>
      <c r="F2" s="210"/>
    </row>
    <row r="3" spans="1:6" ht="18" customHeight="1">
      <c r="A3" s="211" t="s">
        <v>144</v>
      </c>
      <c r="B3" s="211"/>
      <c r="C3" s="211"/>
      <c r="D3" s="211"/>
      <c r="E3" s="211"/>
      <c r="F3" s="211"/>
    </row>
    <row r="4" spans="1:6" ht="32.25" customHeight="1">
      <c r="A4" s="211" t="s">
        <v>132</v>
      </c>
      <c r="B4" s="211"/>
      <c r="C4" s="211"/>
      <c r="D4" s="211"/>
      <c r="E4" s="211"/>
      <c r="F4" s="211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12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13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13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13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13"/>
    </row>
    <row r="13" spans="1:6" ht="13.5" customHeight="1">
      <c r="A13" s="85"/>
      <c r="B13" s="86" t="s">
        <v>109</v>
      </c>
      <c r="C13" s="87"/>
      <c r="D13" s="83"/>
      <c r="E13" s="83"/>
      <c r="F13" s="213"/>
    </row>
    <row r="14" spans="1:6" ht="13.5" customHeight="1">
      <c r="A14" s="85"/>
      <c r="B14" s="86" t="s">
        <v>110</v>
      </c>
      <c r="C14" s="87"/>
      <c r="D14" s="83"/>
      <c r="E14" s="83"/>
      <c r="F14" s="213"/>
    </row>
    <row r="15" spans="1:6" ht="13.5" customHeight="1">
      <c r="A15" s="85"/>
      <c r="B15" s="86" t="s">
        <v>111</v>
      </c>
      <c r="C15" s="87"/>
      <c r="D15" s="83"/>
      <c r="E15" s="83"/>
      <c r="F15" s="213"/>
    </row>
    <row r="16" spans="1:6" ht="13.5" customHeight="1">
      <c r="A16" s="85"/>
      <c r="B16" s="86" t="s">
        <v>112</v>
      </c>
      <c r="C16" s="87"/>
      <c r="D16" s="83"/>
      <c r="E16" s="83"/>
      <c r="F16" s="213"/>
    </row>
    <row r="17" spans="1:6" ht="13.5" customHeight="1">
      <c r="A17" s="85"/>
      <c r="B17" s="86" t="s">
        <v>113</v>
      </c>
      <c r="C17" s="87"/>
      <c r="D17" s="83"/>
      <c r="E17" s="83"/>
      <c r="F17" s="213"/>
    </row>
    <row r="18" spans="1:6" ht="13.5" customHeight="1">
      <c r="A18" s="85"/>
      <c r="B18" s="86" t="s">
        <v>114</v>
      </c>
      <c r="C18" s="87"/>
      <c r="D18" s="83"/>
      <c r="E18" s="83"/>
      <c r="F18" s="213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13"/>
    </row>
    <row r="20" spans="1:6" ht="13.5" customHeight="1">
      <c r="A20" s="88"/>
      <c r="B20" s="89" t="s">
        <v>98</v>
      </c>
      <c r="C20" s="87"/>
      <c r="D20" s="83"/>
      <c r="E20" s="83"/>
      <c r="F20" s="213"/>
    </row>
    <row r="21" spans="1:6" ht="13.5" customHeight="1">
      <c r="A21" s="88"/>
      <c r="B21" s="86" t="s">
        <v>116</v>
      </c>
      <c r="C21" s="87"/>
      <c r="D21" s="83"/>
      <c r="E21" s="83"/>
      <c r="F21" s="213"/>
    </row>
    <row r="22" spans="1:6" ht="13.5" customHeight="1">
      <c r="A22" s="88"/>
      <c r="B22" s="86" t="s">
        <v>117</v>
      </c>
      <c r="C22" s="87"/>
      <c r="D22" s="83"/>
      <c r="E22" s="83"/>
      <c r="F22" s="213"/>
    </row>
    <row r="23" spans="1:6" ht="13.5" customHeight="1">
      <c r="A23" s="88"/>
      <c r="B23" s="86" t="s">
        <v>135</v>
      </c>
      <c r="C23" s="87"/>
      <c r="D23" s="83"/>
      <c r="E23" s="83"/>
      <c r="F23" s="213"/>
    </row>
    <row r="24" spans="1:6" ht="13.5" customHeight="1">
      <c r="A24" s="85"/>
      <c r="B24" s="89" t="s">
        <v>118</v>
      </c>
      <c r="C24" s="87"/>
      <c r="D24" s="83"/>
      <c r="E24" s="83"/>
      <c r="F24" s="213"/>
    </row>
    <row r="25" spans="1:6" ht="13.5" customHeight="1">
      <c r="A25" s="85"/>
      <c r="B25" s="89" t="s">
        <v>119</v>
      </c>
      <c r="C25" s="87"/>
      <c r="D25" s="83"/>
      <c r="E25" s="83"/>
      <c r="F25" s="213"/>
    </row>
    <row r="26" spans="1:6" ht="13.5" customHeight="1">
      <c r="A26" s="85"/>
      <c r="B26" s="86" t="s">
        <v>120</v>
      </c>
      <c r="C26" s="87"/>
      <c r="D26" s="83"/>
      <c r="E26" s="83"/>
      <c r="F26" s="213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13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13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13"/>
    </row>
    <row r="30" spans="1:6" ht="13.5" customHeight="1">
      <c r="A30" s="85"/>
      <c r="B30" s="89"/>
      <c r="C30" s="87"/>
      <c r="D30" s="87"/>
      <c r="E30" s="87"/>
      <c r="F30" s="213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14" t="s">
        <v>127</v>
      </c>
      <c r="B39" s="215"/>
      <c r="C39" s="215"/>
      <c r="D39" s="215"/>
      <c r="E39" s="215"/>
      <c r="F39" s="216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7" t="s">
        <v>139</v>
      </c>
      <c r="B41" s="217"/>
      <c r="C41" s="217"/>
      <c r="D41" s="217"/>
      <c r="E41" s="217"/>
      <c r="F41" s="217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7" t="s">
        <v>140</v>
      </c>
      <c r="B43" s="217"/>
      <c r="C43" s="217"/>
      <c r="D43" s="217"/>
      <c r="E43" s="217"/>
      <c r="F43" s="217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8" t="s">
        <v>93</v>
      </c>
      <c r="B45" s="218"/>
      <c r="C45" s="218"/>
      <c r="D45" s="218"/>
      <c r="E45" s="218"/>
      <c r="F45" s="218"/>
    </row>
    <row r="46" spans="1:6" ht="21.75" customHeight="1">
      <c r="A46" s="96" t="s">
        <v>68</v>
      </c>
      <c r="B46" s="98"/>
      <c r="C46" s="219" t="s">
        <v>141</v>
      </c>
      <c r="D46" s="219"/>
      <c r="E46" s="219"/>
      <c r="F46" s="99"/>
    </row>
    <row r="47" spans="1:6" ht="12.75" customHeight="1">
      <c r="A47" s="98"/>
      <c r="B47" s="98"/>
      <c r="C47" s="219" t="s">
        <v>142</v>
      </c>
      <c r="D47" s="219"/>
      <c r="E47" s="219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41:F41"/>
    <mergeCell ref="A43:F43"/>
    <mergeCell ref="A45:F45"/>
    <mergeCell ref="C46:E46"/>
    <mergeCell ref="C47:E47"/>
    <mergeCell ref="A1:F1"/>
    <mergeCell ref="A2:F2"/>
    <mergeCell ref="A3:F3"/>
    <mergeCell ref="A4:F4"/>
    <mergeCell ref="F8:F30"/>
    <mergeCell ref="A39:F39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0" t="s">
        <v>151</v>
      </c>
      <c r="B1" s="220"/>
      <c r="C1" s="220"/>
      <c r="D1" s="220"/>
      <c r="E1" s="220"/>
      <c r="F1" s="220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05" t="s">
        <v>86</v>
      </c>
      <c r="C5" s="206"/>
      <c r="D5" s="206"/>
      <c r="E5" s="206"/>
      <c r="F5" s="206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07" t="s">
        <v>99</v>
      </c>
      <c r="B105" s="207"/>
      <c r="C105" s="8"/>
      <c r="D105" s="8"/>
      <c r="E105" s="207" t="s">
        <v>92</v>
      </c>
      <c r="F105" s="207"/>
    </row>
    <row r="106" spans="1:6" ht="39.75" customHeight="1">
      <c r="A106" s="221"/>
      <c r="B106" s="221"/>
      <c r="C106" s="154"/>
      <c r="D106" s="154"/>
      <c r="E106" s="222"/>
      <c r="F106" s="222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2" sqref="A2:I2"/>
    </sheetView>
  </sheetViews>
  <sheetFormatPr defaultColWidth="8.796875" defaultRowHeight="14.25"/>
  <cols>
    <col min="1" max="1" width="18.19921875" style="197" customWidth="1"/>
    <col min="2" max="2" width="9" style="197" customWidth="1"/>
    <col min="3" max="3" width="11.19921875" style="197" customWidth="1"/>
    <col min="4" max="4" width="9" style="197" customWidth="1"/>
    <col min="5" max="5" width="11" style="197" customWidth="1"/>
    <col min="6" max="6" width="10" style="197" customWidth="1"/>
    <col min="7" max="7" width="10" style="198" customWidth="1"/>
    <col min="8" max="8" width="42.5" style="197" bestFit="1" customWidth="1"/>
    <col min="9" max="9" width="12.8984375" style="197" customWidth="1"/>
    <col min="10" max="14" width="9" style="197" customWidth="1"/>
    <col min="15" max="15" width="34" style="197" customWidth="1"/>
    <col min="16" max="16384" width="9" style="197" customWidth="1"/>
  </cols>
  <sheetData>
    <row r="1" spans="1:9" ht="11.25">
      <c r="A1" s="232"/>
      <c r="B1" s="232"/>
      <c r="C1" s="232"/>
      <c r="D1" s="232"/>
      <c r="E1" s="232"/>
      <c r="F1" s="232"/>
      <c r="G1" s="223"/>
      <c r="H1" s="232"/>
      <c r="I1" s="232"/>
    </row>
    <row r="2" spans="1:9" ht="30.75" customHeight="1">
      <c r="A2" s="233" t="s">
        <v>191</v>
      </c>
      <c r="B2" s="233"/>
      <c r="C2" s="233"/>
      <c r="D2" s="233"/>
      <c r="E2" s="233"/>
      <c r="F2" s="233"/>
      <c r="G2" s="233"/>
      <c r="H2" s="233"/>
      <c r="I2" s="224"/>
    </row>
    <row r="3" spans="1:9" ht="15" thickBot="1">
      <c r="A3" s="232"/>
      <c r="B3" s="224"/>
      <c r="C3" s="224"/>
      <c r="D3" s="224"/>
      <c r="E3" s="224"/>
      <c r="F3" s="224"/>
      <c r="G3" s="224"/>
      <c r="H3" s="224"/>
      <c r="I3" s="224"/>
    </row>
    <row r="4" spans="1:9" ht="57" customHeight="1">
      <c r="A4" s="234" t="s">
        <v>155</v>
      </c>
      <c r="B4" s="236" t="s">
        <v>188</v>
      </c>
      <c r="C4" s="236"/>
      <c r="D4" s="237" t="s">
        <v>187</v>
      </c>
      <c r="E4" s="238"/>
      <c r="F4" s="238"/>
      <c r="G4" s="238"/>
      <c r="H4" s="238"/>
      <c r="I4" s="239"/>
    </row>
    <row r="5" spans="1:9" ht="46.5" customHeight="1" thickBot="1">
      <c r="A5" s="235"/>
      <c r="B5" s="178" t="s">
        <v>156</v>
      </c>
      <c r="C5" s="178" t="s">
        <v>167</v>
      </c>
      <c r="D5" s="178" t="s">
        <v>156</v>
      </c>
      <c r="E5" s="178" t="s">
        <v>167</v>
      </c>
      <c r="F5" s="179" t="s">
        <v>168</v>
      </c>
      <c r="G5" s="180" t="s">
        <v>169</v>
      </c>
      <c r="H5" s="181" t="s">
        <v>170</v>
      </c>
      <c r="I5" s="162" t="s">
        <v>157</v>
      </c>
    </row>
    <row r="6" spans="1:9" ht="12" thickBot="1">
      <c r="A6" s="182">
        <v>1</v>
      </c>
      <c r="B6" s="183">
        <v>2</v>
      </c>
      <c r="C6" s="183">
        <v>3</v>
      </c>
      <c r="D6" s="183">
        <v>4</v>
      </c>
      <c r="E6" s="183">
        <v>5</v>
      </c>
      <c r="F6" s="184">
        <v>6</v>
      </c>
      <c r="G6" s="185">
        <v>7</v>
      </c>
      <c r="H6" s="186">
        <v>8</v>
      </c>
      <c r="I6" s="163">
        <v>9</v>
      </c>
    </row>
    <row r="7" spans="1:9" ht="12.75" customHeight="1">
      <c r="A7" s="230" t="s">
        <v>176</v>
      </c>
      <c r="B7" s="166">
        <v>1</v>
      </c>
      <c r="C7" s="166">
        <v>1</v>
      </c>
      <c r="D7" s="166">
        <v>1</v>
      </c>
      <c r="E7" s="166">
        <v>1</v>
      </c>
      <c r="F7" s="164">
        <f aca="true" t="shared" si="0" ref="F7:G49">D7/B7</f>
        <v>1</v>
      </c>
      <c r="G7" s="164">
        <f t="shared" si="0"/>
        <v>1</v>
      </c>
      <c r="H7" s="165"/>
      <c r="I7" s="187">
        <v>1</v>
      </c>
    </row>
    <row r="8" spans="1:9" ht="11.25">
      <c r="A8" s="228"/>
      <c r="B8" s="166">
        <v>1</v>
      </c>
      <c r="C8" s="166">
        <v>1</v>
      </c>
      <c r="D8" s="166">
        <v>1</v>
      </c>
      <c r="E8" s="166">
        <v>1</v>
      </c>
      <c r="F8" s="167">
        <f t="shared" si="0"/>
        <v>1</v>
      </c>
      <c r="G8" s="167">
        <f t="shared" si="0"/>
        <v>1</v>
      </c>
      <c r="H8" s="168"/>
      <c r="I8" s="188"/>
    </row>
    <row r="9" spans="1:9" ht="11.25">
      <c r="A9" s="228"/>
      <c r="B9" s="166">
        <v>1</v>
      </c>
      <c r="C9" s="166">
        <v>1</v>
      </c>
      <c r="D9" s="166">
        <v>1</v>
      </c>
      <c r="E9" s="166">
        <v>1</v>
      </c>
      <c r="F9" s="167">
        <f t="shared" si="0"/>
        <v>1</v>
      </c>
      <c r="G9" s="167">
        <f t="shared" si="0"/>
        <v>1</v>
      </c>
      <c r="H9" s="168"/>
      <c r="I9" s="188"/>
    </row>
    <row r="10" spans="1:9" ht="11.25">
      <c r="A10" s="228"/>
      <c r="B10" s="166">
        <v>1</v>
      </c>
      <c r="C10" s="166">
        <v>1</v>
      </c>
      <c r="D10" s="166">
        <v>1</v>
      </c>
      <c r="E10" s="166">
        <v>1</v>
      </c>
      <c r="F10" s="167">
        <f t="shared" si="0"/>
        <v>1</v>
      </c>
      <c r="G10" s="167">
        <f t="shared" si="0"/>
        <v>1</v>
      </c>
      <c r="H10" s="168"/>
      <c r="I10" s="188"/>
    </row>
    <row r="11" spans="1:9" ht="22.5" customHeight="1">
      <c r="A11" s="169" t="s">
        <v>158</v>
      </c>
      <c r="B11" s="170">
        <f>SUM(B7:B10)</f>
        <v>4</v>
      </c>
      <c r="C11" s="170">
        <f>SUM(C7:C10)</f>
        <v>4</v>
      </c>
      <c r="D11" s="170">
        <f>SUM(D7:D10)</f>
        <v>4</v>
      </c>
      <c r="E11" s="170">
        <f>SUM(E7:E10)</f>
        <v>4</v>
      </c>
      <c r="F11" s="171">
        <f t="shared" si="0"/>
        <v>1</v>
      </c>
      <c r="G11" s="171">
        <f t="shared" si="0"/>
        <v>1</v>
      </c>
      <c r="H11" s="173" t="s">
        <v>171</v>
      </c>
      <c r="I11" s="172">
        <f>SUM(I10,I9,I8,I7)</f>
        <v>1</v>
      </c>
    </row>
    <row r="12" spans="1:9" ht="11.25">
      <c r="A12" s="227" t="s">
        <v>177</v>
      </c>
      <c r="B12" s="166">
        <v>1</v>
      </c>
      <c r="C12" s="166">
        <v>1</v>
      </c>
      <c r="D12" s="166">
        <v>1</v>
      </c>
      <c r="E12" s="166">
        <v>1</v>
      </c>
      <c r="F12" s="167">
        <f t="shared" si="0"/>
        <v>1</v>
      </c>
      <c r="G12" s="167">
        <f t="shared" si="0"/>
        <v>1</v>
      </c>
      <c r="H12" s="168"/>
      <c r="I12" s="188">
        <v>1</v>
      </c>
    </row>
    <row r="13" spans="1:9" ht="11.25">
      <c r="A13" s="228"/>
      <c r="B13" s="166">
        <v>1</v>
      </c>
      <c r="C13" s="166">
        <v>1</v>
      </c>
      <c r="D13" s="166">
        <v>1</v>
      </c>
      <c r="E13" s="166">
        <v>1</v>
      </c>
      <c r="F13" s="167">
        <f t="shared" si="0"/>
        <v>1</v>
      </c>
      <c r="G13" s="167">
        <f t="shared" si="0"/>
        <v>1</v>
      </c>
      <c r="H13" s="168"/>
      <c r="I13" s="188"/>
    </row>
    <row r="14" spans="1:9" ht="11.25">
      <c r="A14" s="228"/>
      <c r="B14" s="166">
        <v>1</v>
      </c>
      <c r="C14" s="166">
        <v>1</v>
      </c>
      <c r="D14" s="166">
        <v>1</v>
      </c>
      <c r="E14" s="166">
        <v>1</v>
      </c>
      <c r="F14" s="167">
        <f t="shared" si="0"/>
        <v>1</v>
      </c>
      <c r="G14" s="167">
        <f t="shared" si="0"/>
        <v>1</v>
      </c>
      <c r="H14" s="168"/>
      <c r="I14" s="188"/>
    </row>
    <row r="15" spans="1:9" ht="11.25">
      <c r="A15" s="228"/>
      <c r="B15" s="166">
        <v>1</v>
      </c>
      <c r="C15" s="166">
        <v>1</v>
      </c>
      <c r="D15" s="166">
        <v>1</v>
      </c>
      <c r="E15" s="166">
        <v>1</v>
      </c>
      <c r="F15" s="167">
        <f t="shared" si="0"/>
        <v>1</v>
      </c>
      <c r="G15" s="167">
        <f t="shared" si="0"/>
        <v>1</v>
      </c>
      <c r="H15" s="168"/>
      <c r="I15" s="188"/>
    </row>
    <row r="16" spans="1:9" ht="11.25">
      <c r="A16" s="228"/>
      <c r="B16" s="166">
        <v>1</v>
      </c>
      <c r="C16" s="166">
        <v>1</v>
      </c>
      <c r="D16" s="166">
        <v>1</v>
      </c>
      <c r="E16" s="166">
        <v>1</v>
      </c>
      <c r="F16" s="167">
        <f t="shared" si="0"/>
        <v>1</v>
      </c>
      <c r="G16" s="167">
        <f t="shared" si="0"/>
        <v>1</v>
      </c>
      <c r="H16" s="168"/>
      <c r="I16" s="188"/>
    </row>
    <row r="17" spans="1:9" ht="11.25">
      <c r="A17" s="228"/>
      <c r="B17" s="166">
        <v>1</v>
      </c>
      <c r="C17" s="166">
        <v>1</v>
      </c>
      <c r="D17" s="166">
        <v>1</v>
      </c>
      <c r="E17" s="166">
        <v>1</v>
      </c>
      <c r="F17" s="167">
        <f t="shared" si="0"/>
        <v>1</v>
      </c>
      <c r="G17" s="167">
        <f t="shared" si="0"/>
        <v>1</v>
      </c>
      <c r="H17" s="168"/>
      <c r="I17" s="188"/>
    </row>
    <row r="18" spans="1:9" ht="22.5" customHeight="1">
      <c r="A18" s="169" t="s">
        <v>159</v>
      </c>
      <c r="B18" s="170">
        <f>B12+B13+B14+B15+B16+B17</f>
        <v>6</v>
      </c>
      <c r="C18" s="170">
        <f>C12+C13+C14+C15+C16+C17</f>
        <v>6</v>
      </c>
      <c r="D18" s="170">
        <f>D12+D13+D14+D15+D16+D17</f>
        <v>6</v>
      </c>
      <c r="E18" s="170">
        <f>E12+E13+E14+E15+E16+E17</f>
        <v>6</v>
      </c>
      <c r="F18" s="171">
        <f t="shared" si="0"/>
        <v>1</v>
      </c>
      <c r="G18" s="171">
        <f t="shared" si="0"/>
        <v>1</v>
      </c>
      <c r="H18" s="173" t="s">
        <v>171</v>
      </c>
      <c r="I18" s="172">
        <f>SUM(I17,I16,I15,I14,I13,I12)</f>
        <v>1</v>
      </c>
    </row>
    <row r="19" spans="1:9" ht="11.25">
      <c r="A19" s="227" t="s">
        <v>172</v>
      </c>
      <c r="B19" s="166">
        <v>1</v>
      </c>
      <c r="C19" s="166">
        <v>1</v>
      </c>
      <c r="D19" s="166">
        <v>1</v>
      </c>
      <c r="E19" s="166">
        <v>1</v>
      </c>
      <c r="F19" s="167">
        <f t="shared" si="0"/>
        <v>1</v>
      </c>
      <c r="G19" s="167">
        <f t="shared" si="0"/>
        <v>1</v>
      </c>
      <c r="H19" s="168"/>
      <c r="I19" s="188">
        <v>1</v>
      </c>
    </row>
    <row r="20" spans="1:9" ht="11.25">
      <c r="A20" s="231"/>
      <c r="B20" s="166">
        <v>1</v>
      </c>
      <c r="C20" s="166">
        <v>1</v>
      </c>
      <c r="D20" s="166">
        <v>1</v>
      </c>
      <c r="E20" s="166">
        <v>1</v>
      </c>
      <c r="F20" s="167">
        <f t="shared" si="0"/>
        <v>1</v>
      </c>
      <c r="G20" s="167">
        <f t="shared" si="0"/>
        <v>1</v>
      </c>
      <c r="H20" s="168"/>
      <c r="I20" s="188"/>
    </row>
    <row r="21" spans="1:9" ht="11.25">
      <c r="A21" s="231"/>
      <c r="B21" s="166">
        <v>1</v>
      </c>
      <c r="C21" s="166">
        <v>1</v>
      </c>
      <c r="D21" s="166">
        <v>1</v>
      </c>
      <c r="E21" s="166">
        <v>1</v>
      </c>
      <c r="F21" s="167">
        <f t="shared" si="0"/>
        <v>1</v>
      </c>
      <c r="G21" s="167">
        <f t="shared" si="0"/>
        <v>1</v>
      </c>
      <c r="H21" s="168"/>
      <c r="I21" s="188"/>
    </row>
    <row r="22" spans="1:9" ht="11.25">
      <c r="A22" s="231"/>
      <c r="B22" s="166">
        <v>1</v>
      </c>
      <c r="C22" s="166">
        <v>1</v>
      </c>
      <c r="D22" s="166">
        <v>1</v>
      </c>
      <c r="E22" s="166">
        <v>1</v>
      </c>
      <c r="F22" s="167">
        <f t="shared" si="0"/>
        <v>1</v>
      </c>
      <c r="G22" s="167">
        <f t="shared" si="0"/>
        <v>1</v>
      </c>
      <c r="H22" s="168"/>
      <c r="I22" s="188"/>
    </row>
    <row r="23" spans="1:9" ht="11.25">
      <c r="A23" s="231"/>
      <c r="B23" s="166">
        <v>1</v>
      </c>
      <c r="C23" s="166">
        <v>1</v>
      </c>
      <c r="D23" s="166">
        <v>1</v>
      </c>
      <c r="E23" s="166">
        <v>1</v>
      </c>
      <c r="F23" s="167">
        <f t="shared" si="0"/>
        <v>1</v>
      </c>
      <c r="G23" s="167">
        <f t="shared" si="0"/>
        <v>1</v>
      </c>
      <c r="H23" s="168"/>
      <c r="I23" s="188"/>
    </row>
    <row r="24" spans="1:9" ht="22.5" customHeight="1">
      <c r="A24" s="169" t="s">
        <v>160</v>
      </c>
      <c r="B24" s="170">
        <f>B19+B20+B21+B22+B23</f>
        <v>5</v>
      </c>
      <c r="C24" s="170">
        <f>C19+C20+C21+C22+C23</f>
        <v>5</v>
      </c>
      <c r="D24" s="170">
        <f>D19+D20+D21+D22+D23</f>
        <v>5</v>
      </c>
      <c r="E24" s="170">
        <f>E19+E20+E21+E22+E23</f>
        <v>5</v>
      </c>
      <c r="F24" s="171">
        <f t="shared" si="0"/>
        <v>1</v>
      </c>
      <c r="G24" s="171">
        <f t="shared" si="0"/>
        <v>1</v>
      </c>
      <c r="H24" s="173" t="s">
        <v>171</v>
      </c>
      <c r="I24" s="172">
        <f>SUM(I23,I22,I21,I20,I19)</f>
        <v>1</v>
      </c>
    </row>
    <row r="25" spans="1:9" ht="11.25">
      <c r="A25" s="227" t="s">
        <v>178</v>
      </c>
      <c r="B25" s="166">
        <v>1</v>
      </c>
      <c r="C25" s="166">
        <v>1</v>
      </c>
      <c r="D25" s="166">
        <v>1</v>
      </c>
      <c r="E25" s="166">
        <v>1</v>
      </c>
      <c r="F25" s="167">
        <f t="shared" si="0"/>
        <v>1</v>
      </c>
      <c r="G25" s="167">
        <f t="shared" si="0"/>
        <v>1</v>
      </c>
      <c r="H25" s="168"/>
      <c r="I25" s="188">
        <v>1</v>
      </c>
    </row>
    <row r="26" spans="1:9" ht="11.25">
      <c r="A26" s="228"/>
      <c r="B26" s="166">
        <v>1</v>
      </c>
      <c r="C26" s="166">
        <v>1</v>
      </c>
      <c r="D26" s="166">
        <v>1</v>
      </c>
      <c r="E26" s="166">
        <v>1</v>
      </c>
      <c r="F26" s="167">
        <f t="shared" si="0"/>
        <v>1</v>
      </c>
      <c r="G26" s="167">
        <f t="shared" si="0"/>
        <v>1</v>
      </c>
      <c r="H26" s="168"/>
      <c r="I26" s="188"/>
    </row>
    <row r="27" spans="1:9" ht="11.25">
      <c r="A27" s="228"/>
      <c r="B27" s="166">
        <v>1</v>
      </c>
      <c r="C27" s="166">
        <v>1</v>
      </c>
      <c r="D27" s="166">
        <v>1</v>
      </c>
      <c r="E27" s="166">
        <v>1</v>
      </c>
      <c r="F27" s="167">
        <f t="shared" si="0"/>
        <v>1</v>
      </c>
      <c r="G27" s="167">
        <f t="shared" si="0"/>
        <v>1</v>
      </c>
      <c r="H27" s="168"/>
      <c r="I27" s="188"/>
    </row>
    <row r="28" spans="1:9" ht="11.25">
      <c r="A28" s="228"/>
      <c r="B28" s="166">
        <v>1</v>
      </c>
      <c r="C28" s="166">
        <v>1</v>
      </c>
      <c r="D28" s="166">
        <v>1</v>
      </c>
      <c r="E28" s="166">
        <v>1</v>
      </c>
      <c r="F28" s="167">
        <f t="shared" si="0"/>
        <v>1</v>
      </c>
      <c r="G28" s="167">
        <f t="shared" si="0"/>
        <v>1</v>
      </c>
      <c r="H28" s="168"/>
      <c r="I28" s="188"/>
    </row>
    <row r="29" spans="1:9" ht="22.5" customHeight="1">
      <c r="A29" s="169" t="s">
        <v>161</v>
      </c>
      <c r="B29" s="170">
        <f>B25+B26+B27+B28</f>
        <v>4</v>
      </c>
      <c r="C29" s="170">
        <f>C25+C26+C27+C28</f>
        <v>4</v>
      </c>
      <c r="D29" s="170">
        <f>D25+D26+D27+D28</f>
        <v>4</v>
      </c>
      <c r="E29" s="170">
        <f>E25+E26+E27+E28</f>
        <v>4</v>
      </c>
      <c r="F29" s="171">
        <f t="shared" si="0"/>
        <v>1</v>
      </c>
      <c r="G29" s="171">
        <f t="shared" si="0"/>
        <v>1</v>
      </c>
      <c r="H29" s="173" t="s">
        <v>171</v>
      </c>
      <c r="I29" s="172">
        <f>SUM(I28,I27,I26,I25)</f>
        <v>1</v>
      </c>
    </row>
    <row r="30" spans="1:9" ht="19.5" customHeight="1">
      <c r="A30" s="227" t="s">
        <v>173</v>
      </c>
      <c r="B30" s="166">
        <v>1</v>
      </c>
      <c r="C30" s="166">
        <v>1</v>
      </c>
      <c r="D30" s="166">
        <v>1</v>
      </c>
      <c r="E30" s="166">
        <v>1</v>
      </c>
      <c r="F30" s="167">
        <f t="shared" si="0"/>
        <v>1</v>
      </c>
      <c r="G30" s="167">
        <f t="shared" si="0"/>
        <v>1</v>
      </c>
      <c r="H30" s="168"/>
      <c r="I30" s="188">
        <v>1</v>
      </c>
    </row>
    <row r="31" spans="1:9" ht="20.25" customHeight="1">
      <c r="A31" s="228"/>
      <c r="B31" s="166">
        <v>1</v>
      </c>
      <c r="C31" s="166">
        <v>1</v>
      </c>
      <c r="D31" s="166">
        <v>1</v>
      </c>
      <c r="E31" s="166">
        <v>1</v>
      </c>
      <c r="F31" s="167">
        <f t="shared" si="0"/>
        <v>1</v>
      </c>
      <c r="G31" s="167">
        <f t="shared" si="0"/>
        <v>1</v>
      </c>
      <c r="H31" s="168"/>
      <c r="I31" s="188"/>
    </row>
    <row r="32" spans="1:9" ht="18.75" customHeight="1">
      <c r="A32" s="228"/>
      <c r="B32" s="166">
        <v>1</v>
      </c>
      <c r="C32" s="166">
        <v>1</v>
      </c>
      <c r="D32" s="166">
        <v>1</v>
      </c>
      <c r="E32" s="166">
        <v>1</v>
      </c>
      <c r="F32" s="167">
        <f t="shared" si="0"/>
        <v>1</v>
      </c>
      <c r="G32" s="167">
        <f t="shared" si="0"/>
        <v>1</v>
      </c>
      <c r="H32" s="168"/>
      <c r="I32" s="188"/>
    </row>
    <row r="33" spans="1:9" ht="18.75" customHeight="1" thickBot="1">
      <c r="A33" s="169" t="s">
        <v>174</v>
      </c>
      <c r="B33" s="170">
        <f>SUM(B32,B31,B30)</f>
        <v>3</v>
      </c>
      <c r="C33" s="170">
        <f>SUM(C32,C31,C30)</f>
        <v>3</v>
      </c>
      <c r="D33" s="170">
        <f>SUM(D32,D31,D30)</f>
        <v>3</v>
      </c>
      <c r="E33" s="170">
        <f>SUM(E32,E31,E30)</f>
        <v>3</v>
      </c>
      <c r="F33" s="191">
        <f t="shared" si="0"/>
        <v>1</v>
      </c>
      <c r="G33" s="191">
        <f t="shared" si="0"/>
        <v>1</v>
      </c>
      <c r="H33" s="173"/>
      <c r="I33" s="172">
        <f>SUM(I32,I31,I30)</f>
        <v>1</v>
      </c>
    </row>
    <row r="34" spans="1:9" ht="18.75" customHeight="1">
      <c r="A34" s="227" t="s">
        <v>179</v>
      </c>
      <c r="B34" s="166">
        <v>1</v>
      </c>
      <c r="C34" s="166">
        <v>1</v>
      </c>
      <c r="D34" s="166">
        <v>1</v>
      </c>
      <c r="E34" s="166">
        <v>1</v>
      </c>
      <c r="F34" s="167">
        <f t="shared" si="0"/>
        <v>1</v>
      </c>
      <c r="G34" s="167">
        <f t="shared" si="0"/>
        <v>1</v>
      </c>
      <c r="H34" s="168"/>
      <c r="I34" s="188">
        <v>1</v>
      </c>
    </row>
    <row r="35" spans="1:9" ht="18.75" customHeight="1">
      <c r="A35" s="228"/>
      <c r="B35" s="166">
        <v>1</v>
      </c>
      <c r="C35" s="166">
        <v>1</v>
      </c>
      <c r="D35" s="166">
        <v>1</v>
      </c>
      <c r="E35" s="166">
        <v>1</v>
      </c>
      <c r="F35" s="167">
        <f t="shared" si="0"/>
        <v>1</v>
      </c>
      <c r="G35" s="167">
        <f t="shared" si="0"/>
        <v>1</v>
      </c>
      <c r="H35" s="168"/>
      <c r="I35" s="188"/>
    </row>
    <row r="36" spans="1:9" ht="18.75" customHeight="1">
      <c r="A36" s="228"/>
      <c r="B36" s="166">
        <v>1</v>
      </c>
      <c r="C36" s="166">
        <v>1</v>
      </c>
      <c r="D36" s="166">
        <v>1</v>
      </c>
      <c r="E36" s="166">
        <v>1</v>
      </c>
      <c r="F36" s="167">
        <f t="shared" si="0"/>
        <v>1</v>
      </c>
      <c r="G36" s="167">
        <f t="shared" si="0"/>
        <v>1</v>
      </c>
      <c r="H36" s="168"/>
      <c r="I36" s="188"/>
    </row>
    <row r="37" spans="1:9" ht="18.75" customHeight="1" thickBot="1">
      <c r="A37" s="169" t="s">
        <v>180</v>
      </c>
      <c r="B37" s="170">
        <f>SUM(B36,B35,B34)</f>
        <v>3</v>
      </c>
      <c r="C37" s="170">
        <f>SUM(C36,C35,C34)</f>
        <v>3</v>
      </c>
      <c r="D37" s="170">
        <f>SUM(D36,D35,D34)</f>
        <v>3</v>
      </c>
      <c r="E37" s="170">
        <f>SUM(E36,E35,E34)</f>
        <v>3</v>
      </c>
      <c r="F37" s="191">
        <f t="shared" si="0"/>
        <v>1</v>
      </c>
      <c r="G37" s="191">
        <f t="shared" si="0"/>
        <v>1</v>
      </c>
      <c r="H37" s="173"/>
      <c r="I37" s="172">
        <f>SUM(I36,I35,I34)</f>
        <v>1</v>
      </c>
    </row>
    <row r="38" spans="1:9" ht="18.75" customHeight="1">
      <c r="A38" s="227" t="s">
        <v>181</v>
      </c>
      <c r="B38" s="166">
        <v>1</v>
      </c>
      <c r="C38" s="166">
        <v>1</v>
      </c>
      <c r="D38" s="166">
        <v>1</v>
      </c>
      <c r="E38" s="166">
        <v>1</v>
      </c>
      <c r="F38" s="167">
        <f t="shared" si="0"/>
        <v>1</v>
      </c>
      <c r="G38" s="167">
        <f t="shared" si="0"/>
        <v>1</v>
      </c>
      <c r="H38" s="168"/>
      <c r="I38" s="188">
        <v>1</v>
      </c>
    </row>
    <row r="39" spans="1:9" ht="18.75" customHeight="1">
      <c r="A39" s="228"/>
      <c r="B39" s="166">
        <v>1</v>
      </c>
      <c r="C39" s="166">
        <v>1</v>
      </c>
      <c r="D39" s="166">
        <v>1</v>
      </c>
      <c r="E39" s="166">
        <v>1</v>
      </c>
      <c r="F39" s="167">
        <f t="shared" si="0"/>
        <v>1</v>
      </c>
      <c r="G39" s="167">
        <f t="shared" si="0"/>
        <v>1</v>
      </c>
      <c r="H39" s="168"/>
      <c r="I39" s="188"/>
    </row>
    <row r="40" spans="1:9" ht="18.75" customHeight="1">
      <c r="A40" s="228"/>
      <c r="B40" s="166">
        <v>1</v>
      </c>
      <c r="C40" s="166">
        <v>1</v>
      </c>
      <c r="D40" s="166">
        <v>1</v>
      </c>
      <c r="E40" s="166">
        <v>1</v>
      </c>
      <c r="F40" s="167">
        <f t="shared" si="0"/>
        <v>1</v>
      </c>
      <c r="G40" s="167">
        <f t="shared" si="0"/>
        <v>1</v>
      </c>
      <c r="H40" s="168"/>
      <c r="I40" s="188"/>
    </row>
    <row r="41" spans="1:9" ht="18.75" customHeight="1" thickBot="1">
      <c r="A41" s="169" t="s">
        <v>182</v>
      </c>
      <c r="B41" s="170">
        <f>SUM(B40,B39,B38)</f>
        <v>3</v>
      </c>
      <c r="C41" s="170">
        <f>SUM(C40,C39,C38)</f>
        <v>3</v>
      </c>
      <c r="D41" s="170">
        <f>SUM(D40,D39,D38)</f>
        <v>3</v>
      </c>
      <c r="E41" s="170">
        <f>SUM(E40,E39,E38)</f>
        <v>3</v>
      </c>
      <c r="F41" s="191">
        <f t="shared" si="0"/>
        <v>1</v>
      </c>
      <c r="G41" s="191">
        <f t="shared" si="0"/>
        <v>1</v>
      </c>
      <c r="H41" s="173"/>
      <c r="I41" s="172">
        <f>SUM(I40,I39,I38)</f>
        <v>1</v>
      </c>
    </row>
    <row r="42" spans="1:9" ht="18.75" customHeight="1">
      <c r="A42" s="227" t="s">
        <v>183</v>
      </c>
      <c r="B42" s="166">
        <v>1</v>
      </c>
      <c r="C42" s="166">
        <v>1</v>
      </c>
      <c r="D42" s="166">
        <v>1</v>
      </c>
      <c r="E42" s="166">
        <v>1</v>
      </c>
      <c r="F42" s="167">
        <f t="shared" si="0"/>
        <v>1</v>
      </c>
      <c r="G42" s="167">
        <f t="shared" si="0"/>
        <v>1</v>
      </c>
      <c r="H42" s="168"/>
      <c r="I42" s="188">
        <v>1</v>
      </c>
    </row>
    <row r="43" spans="1:9" ht="18.75" customHeight="1">
      <c r="A43" s="228"/>
      <c r="B43" s="166">
        <v>1</v>
      </c>
      <c r="C43" s="166">
        <v>1</v>
      </c>
      <c r="D43" s="166">
        <v>1</v>
      </c>
      <c r="E43" s="166">
        <v>1</v>
      </c>
      <c r="F43" s="167">
        <f t="shared" si="0"/>
        <v>1</v>
      </c>
      <c r="G43" s="167">
        <f t="shared" si="0"/>
        <v>1</v>
      </c>
      <c r="H43" s="168"/>
      <c r="I43" s="188"/>
    </row>
    <row r="44" spans="1:9" ht="18.75" customHeight="1">
      <c r="A44" s="228"/>
      <c r="B44" s="166">
        <v>1</v>
      </c>
      <c r="C44" s="166">
        <v>1</v>
      </c>
      <c r="D44" s="166">
        <v>1</v>
      </c>
      <c r="E44" s="166">
        <v>1</v>
      </c>
      <c r="F44" s="167">
        <f t="shared" si="0"/>
        <v>1</v>
      </c>
      <c r="G44" s="167">
        <f t="shared" si="0"/>
        <v>1</v>
      </c>
      <c r="H44" s="168"/>
      <c r="I44" s="188"/>
    </row>
    <row r="45" spans="1:9" ht="18.75" customHeight="1" thickBot="1">
      <c r="A45" s="169" t="s">
        <v>184</v>
      </c>
      <c r="B45" s="170">
        <f>SUM(B44,B43,B42)</f>
        <v>3</v>
      </c>
      <c r="C45" s="170">
        <f>SUM(C44,C43,C42)</f>
        <v>3</v>
      </c>
      <c r="D45" s="170">
        <f>SUM(D44,D43,D42)</f>
        <v>3</v>
      </c>
      <c r="E45" s="170">
        <f>SUM(E44,E43,E42)</f>
        <v>3</v>
      </c>
      <c r="F45" s="191">
        <f t="shared" si="0"/>
        <v>1</v>
      </c>
      <c r="G45" s="191">
        <f t="shared" si="0"/>
        <v>1</v>
      </c>
      <c r="H45" s="173"/>
      <c r="I45" s="195">
        <f>SUM(I44,I43,I42)</f>
        <v>1</v>
      </c>
    </row>
    <row r="46" spans="1:9" ht="12.75" customHeight="1">
      <c r="A46" s="227" t="s">
        <v>185</v>
      </c>
      <c r="B46" s="166">
        <v>1</v>
      </c>
      <c r="C46" s="166">
        <v>1</v>
      </c>
      <c r="D46" s="166">
        <v>1</v>
      </c>
      <c r="E46" s="166">
        <v>1</v>
      </c>
      <c r="F46" s="167">
        <f t="shared" si="0"/>
        <v>1</v>
      </c>
      <c r="G46" s="167">
        <f t="shared" si="0"/>
        <v>1</v>
      </c>
      <c r="H46" s="168"/>
      <c r="I46" s="188">
        <v>1</v>
      </c>
    </row>
    <row r="47" spans="1:11" ht="12.75" customHeight="1">
      <c r="A47" s="228"/>
      <c r="B47" s="166">
        <v>1</v>
      </c>
      <c r="C47" s="166">
        <v>1</v>
      </c>
      <c r="D47" s="166">
        <v>1</v>
      </c>
      <c r="E47" s="166">
        <v>1</v>
      </c>
      <c r="F47" s="167">
        <f t="shared" si="0"/>
        <v>1</v>
      </c>
      <c r="G47" s="167">
        <f t="shared" si="0"/>
        <v>1</v>
      </c>
      <c r="H47" s="168"/>
      <c r="I47" s="188"/>
      <c r="K47" s="197">
        <v>1</v>
      </c>
    </row>
    <row r="48" spans="1:9" ht="12.75" customHeight="1">
      <c r="A48" s="228"/>
      <c r="B48" s="166">
        <v>1</v>
      </c>
      <c r="C48" s="166">
        <v>1</v>
      </c>
      <c r="D48" s="166">
        <v>1</v>
      </c>
      <c r="E48" s="166">
        <v>1</v>
      </c>
      <c r="F48" s="167">
        <f t="shared" si="0"/>
        <v>1</v>
      </c>
      <c r="G48" s="167">
        <f t="shared" si="0"/>
        <v>1</v>
      </c>
      <c r="H48" s="168"/>
      <c r="I48" s="188"/>
    </row>
    <row r="49" spans="1:9" ht="22.5" customHeight="1" thickBot="1">
      <c r="A49" s="189" t="s">
        <v>186</v>
      </c>
      <c r="B49" s="190">
        <f>B46+B47+B48</f>
        <v>3</v>
      </c>
      <c r="C49" s="190">
        <f>C46+C47+C48</f>
        <v>3</v>
      </c>
      <c r="D49" s="190">
        <f>D46+D47+D48</f>
        <v>3</v>
      </c>
      <c r="E49" s="190">
        <f>E46+E47+E48</f>
        <v>3</v>
      </c>
      <c r="F49" s="191">
        <f t="shared" si="0"/>
        <v>1</v>
      </c>
      <c r="G49" s="191">
        <f t="shared" si="0"/>
        <v>1</v>
      </c>
      <c r="H49" s="192" t="s">
        <v>171</v>
      </c>
      <c r="I49" s="172">
        <f>SUM(I48,I47,I46)</f>
        <v>1</v>
      </c>
    </row>
    <row r="50" spans="1:9" ht="25.5" customHeight="1" thickBot="1">
      <c r="A50" s="174" t="s">
        <v>162</v>
      </c>
      <c r="B50" s="175">
        <f>SUM(B49,B33,B29,B24,B18,B11)</f>
        <v>25</v>
      </c>
      <c r="C50" s="175">
        <f>SUM(C49,C33,C29,C24,C18,C11)</f>
        <v>25</v>
      </c>
      <c r="D50" s="175">
        <f>SUM(D49,D33,D29,D24,D18,D11)</f>
        <v>25</v>
      </c>
      <c r="E50" s="175">
        <f>SUM(E49,E33,E29,E24,E18,E11)</f>
        <v>25</v>
      </c>
      <c r="F50" s="193">
        <f>SUM(F49,F45,F41,F37,F33,F29,F24,F18,F11)</f>
        <v>9</v>
      </c>
      <c r="G50" s="193">
        <f>SUM(G49,G45,G41,G37,G33,G29,G24,G18,G11)</f>
        <v>9</v>
      </c>
      <c r="H50" s="194" t="s">
        <v>171</v>
      </c>
      <c r="I50" s="172">
        <f>SUM(I49,I45,I41,I37,I33,I29,I24,I18,I11)</f>
        <v>9</v>
      </c>
    </row>
    <row r="51" spans="1:9" ht="13.5" customHeight="1">
      <c r="A51" s="229" t="s">
        <v>163</v>
      </c>
      <c r="B51" s="215"/>
      <c r="C51" s="215"/>
      <c r="D51" s="215"/>
      <c r="E51" s="215"/>
      <c r="F51" s="215"/>
      <c r="G51" s="215"/>
      <c r="H51" s="215"/>
      <c r="I51" s="215"/>
    </row>
    <row r="52" spans="1:9" ht="12.75" customHeight="1">
      <c r="A52" s="229" t="s">
        <v>164</v>
      </c>
      <c r="B52" s="215"/>
      <c r="C52" s="215"/>
      <c r="D52" s="215"/>
      <c r="E52" s="215"/>
      <c r="F52" s="215"/>
      <c r="G52" s="215"/>
      <c r="H52" s="215"/>
      <c r="I52" s="215"/>
    </row>
    <row r="53" spans="1:9" ht="12.75" customHeight="1">
      <c r="A53" s="199"/>
      <c r="B53" s="196"/>
      <c r="C53" s="196"/>
      <c r="D53" s="196"/>
      <c r="E53" s="196"/>
      <c r="F53" s="196"/>
      <c r="G53" s="215"/>
      <c r="H53" s="224"/>
      <c r="I53" s="224"/>
    </row>
    <row r="54" spans="1:9" ht="12.75" customHeight="1">
      <c r="A54" s="199"/>
      <c r="B54" s="196"/>
      <c r="C54" s="196"/>
      <c r="D54" s="196"/>
      <c r="E54" s="196"/>
      <c r="F54" s="196"/>
      <c r="G54" s="215"/>
      <c r="H54" s="224"/>
      <c r="I54" s="224"/>
    </row>
    <row r="55" spans="7:9" ht="14.25">
      <c r="G55" s="223"/>
      <c r="H55" s="224"/>
      <c r="I55" s="224"/>
    </row>
    <row r="56" spans="1:9" ht="14.25">
      <c r="A56" s="176" t="s">
        <v>165</v>
      </c>
      <c r="B56" s="176"/>
      <c r="C56" s="176"/>
      <c r="D56" s="176"/>
      <c r="E56" s="176"/>
      <c r="F56" s="13"/>
      <c r="G56" s="225" t="s">
        <v>166</v>
      </c>
      <c r="H56" s="226"/>
      <c r="I56" s="226"/>
    </row>
    <row r="57" spans="1:9" ht="15.75">
      <c r="A57" s="10"/>
      <c r="B57" s="11"/>
      <c r="C57" s="10"/>
      <c r="D57" s="10"/>
      <c r="E57" s="10"/>
      <c r="F57" s="177"/>
      <c r="G57" s="223"/>
      <c r="H57" s="224"/>
      <c r="I57" s="224"/>
    </row>
    <row r="58" spans="1:9" ht="15.75">
      <c r="A58" s="10"/>
      <c r="B58" s="11"/>
      <c r="C58" s="10"/>
      <c r="D58" s="10"/>
      <c r="E58" s="10"/>
      <c r="F58" s="177"/>
      <c r="G58" s="223"/>
      <c r="H58" s="224"/>
      <c r="I58" s="224"/>
    </row>
    <row r="59" spans="1:9" ht="15.75">
      <c r="A59" s="10"/>
      <c r="B59" s="10"/>
      <c r="C59" s="10"/>
      <c r="D59" s="10"/>
      <c r="E59" s="10"/>
      <c r="F59" s="177"/>
      <c r="G59" s="223"/>
      <c r="H59" s="224"/>
      <c r="I59" s="224"/>
    </row>
    <row r="60" spans="1:9" ht="14.25">
      <c r="A60" s="12" t="s">
        <v>93</v>
      </c>
      <c r="B60" s="12"/>
      <c r="C60" s="8"/>
      <c r="D60" s="8"/>
      <c r="E60" s="8"/>
      <c r="F60" s="9"/>
      <c r="G60" s="223"/>
      <c r="H60" s="224"/>
      <c r="I60" s="224"/>
    </row>
    <row r="61" spans="1:9" ht="14.25">
      <c r="A61" s="8"/>
      <c r="B61" s="8"/>
      <c r="C61" s="8"/>
      <c r="D61" s="8"/>
      <c r="E61" s="8"/>
      <c r="F61" s="9"/>
      <c r="G61" s="223"/>
      <c r="H61" s="224"/>
      <c r="I61" s="224"/>
    </row>
    <row r="62" spans="1:9" ht="14.25">
      <c r="A62" s="8"/>
      <c r="B62" s="8"/>
      <c r="C62" s="8"/>
      <c r="D62" s="8"/>
      <c r="E62" s="8"/>
      <c r="F62" s="9"/>
      <c r="G62" s="223"/>
      <c r="H62" s="224"/>
      <c r="I62" s="224"/>
    </row>
    <row r="63" spans="1:9" ht="14.25">
      <c r="A63" s="176" t="s">
        <v>94</v>
      </c>
      <c r="B63" s="176"/>
      <c r="C63" s="176"/>
      <c r="D63" s="176"/>
      <c r="E63" s="176"/>
      <c r="F63" s="13"/>
      <c r="G63" s="225" t="s">
        <v>95</v>
      </c>
      <c r="H63" s="226"/>
      <c r="I63" s="226"/>
    </row>
  </sheetData>
  <sheetProtection/>
  <mergeCells count="28">
    <mergeCell ref="A1:I1"/>
    <mergeCell ref="A2:I2"/>
    <mergeCell ref="A3:I3"/>
    <mergeCell ref="A4:A5"/>
    <mergeCell ref="B4:C4"/>
    <mergeCell ref="D4:I4"/>
    <mergeCell ref="A7:A10"/>
    <mergeCell ref="A12:A17"/>
    <mergeCell ref="A19:A23"/>
    <mergeCell ref="A25:A28"/>
    <mergeCell ref="A30:A32"/>
    <mergeCell ref="A34:A36"/>
    <mergeCell ref="A38:A40"/>
    <mergeCell ref="A42:A44"/>
    <mergeCell ref="A46:A48"/>
    <mergeCell ref="A51:I51"/>
    <mergeCell ref="A52:I52"/>
    <mergeCell ref="G53:I53"/>
    <mergeCell ref="G60:I60"/>
    <mergeCell ref="G61:I61"/>
    <mergeCell ref="G62:I62"/>
    <mergeCell ref="G63:I63"/>
    <mergeCell ref="G54:I54"/>
    <mergeCell ref="G55:I55"/>
    <mergeCell ref="G56:I56"/>
    <mergeCell ref="G57:I57"/>
    <mergeCell ref="G58:I58"/>
    <mergeCell ref="G59:I5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2018-07-10T11:24:23Z</dcterms:modified>
  <cp:category/>
  <cp:version/>
  <cp:contentType/>
  <cp:contentStatus/>
</cp:coreProperties>
</file>