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G:\KULTURALNE\BIP, strona internetowa\"/>
    </mc:Choice>
  </mc:AlternateContent>
  <xr:revisionPtr revIDLastSave="0" documentId="13_ncr:1_{9C07CD97-BFD3-4488-B3D5-CD85DE045ED6}" xr6:coauthVersionLast="36" xr6:coauthVersionMax="36" xr10:uidLastSave="{00000000-0000-0000-0000-000000000000}"/>
  <bookViews>
    <workbookView xWindow="0" yWindow="0" windowWidth="28800" windowHeight="11625" tabRatio="999" xr2:uid="{00000000-000D-0000-FFFF-FFFF00000000}"/>
  </bookViews>
  <sheets>
    <sheet name="Tab.1. Instytucje kultury" sheetId="55" r:id="rId1"/>
    <sheet name="Część opisowa" sheetId="71" r:id="rId2"/>
    <sheet name="Zatrudnienie" sheetId="73" r:id="rId3"/>
    <sheet name="Część merytoryczna TW" sheetId="74" r:id="rId4"/>
    <sheet name="Część merytoryczna Teatr Mały" sheetId="77" r:id="rId5"/>
  </sheets>
  <externalReferences>
    <externalReference r:id="rId6"/>
  </externalReferences>
  <definedNames>
    <definedName name="Excel_BuiltIn__FilterDatabase">[1]Tab.4.Zatrudnienie!#REF!</definedName>
    <definedName name="_xlnm.Print_Area" localSheetId="1">'Część opisowa'!$A$1:$M$115</definedName>
    <definedName name="_xlnm.Print_Area" localSheetId="0">'Tab.1. Instytucje kultury'!$B$1:$S$100</definedName>
    <definedName name="_xlnm.Print_Area" localSheetId="2">Zatrudnienie!$A$1:$I$48</definedName>
    <definedName name="_xlnm.Print_Titles" localSheetId="1">'Część opisowa'!$5:$6</definedName>
    <definedName name="_xlnm.Print_Titles" localSheetId="0">'Tab.1. Instytucje kultury'!$5:$5</definedName>
    <definedName name="_xlnm.Print_Titles" localSheetId="2">Zatrudnienie!$6:$7</definedName>
  </definedNames>
  <calcPr calcId="191029"/>
</workbook>
</file>

<file path=xl/calcChain.xml><?xml version="1.0" encoding="utf-8"?>
<calcChain xmlns="http://schemas.openxmlformats.org/spreadsheetml/2006/main">
  <c r="H9" i="73" l="1"/>
  <c r="O21" i="55"/>
  <c r="O20" i="55"/>
  <c r="O19" i="55"/>
  <c r="O18" i="55"/>
  <c r="O17" i="55"/>
  <c r="O16" i="55"/>
  <c r="O15" i="55"/>
  <c r="D32" i="55"/>
  <c r="C24" i="77"/>
  <c r="B24" i="77"/>
  <c r="B18" i="77"/>
  <c r="C18" i="77"/>
  <c r="B11" i="77"/>
  <c r="C11" i="77"/>
  <c r="C28" i="74"/>
  <c r="B17" i="74"/>
  <c r="C17" i="74"/>
  <c r="D37" i="71"/>
  <c r="C37" i="71"/>
  <c r="G13" i="71"/>
  <c r="F13" i="71"/>
  <c r="E13" i="71"/>
  <c r="D13" i="71"/>
  <c r="C13" i="71"/>
  <c r="F7" i="55" l="1"/>
  <c r="E7" i="55"/>
  <c r="H7" i="55"/>
  <c r="D7" i="55"/>
  <c r="E51" i="77" l="1"/>
  <c r="E39" i="77"/>
  <c r="E45" i="77"/>
  <c r="E49" i="77"/>
  <c r="E33" i="77"/>
  <c r="B45" i="77"/>
  <c r="C45" i="77"/>
  <c r="C39" i="77"/>
  <c r="C33" i="77"/>
  <c r="B33" i="77"/>
  <c r="E69" i="55" l="1"/>
  <c r="F69" i="55"/>
  <c r="G69" i="55"/>
  <c r="C76" i="71" l="1"/>
  <c r="J20" i="71"/>
  <c r="K20" i="71"/>
  <c r="L53" i="55"/>
  <c r="O20" i="71" l="1"/>
  <c r="K34" i="55"/>
  <c r="F20" i="73"/>
  <c r="F13" i="73"/>
  <c r="F11" i="73" l="1"/>
  <c r="F10" i="73"/>
  <c r="E17" i="74"/>
  <c r="B11" i="74" l="1"/>
  <c r="L9" i="55"/>
  <c r="I40" i="71"/>
  <c r="E11" i="77"/>
  <c r="E18" i="77"/>
  <c r="E24" i="77"/>
  <c r="B29" i="77"/>
  <c r="C29" i="77"/>
  <c r="E29" i="77"/>
  <c r="B49" i="77"/>
  <c r="B51" i="77" s="1"/>
  <c r="C49" i="77"/>
  <c r="C51" i="77" s="1"/>
  <c r="C11" i="74"/>
  <c r="E11" i="74"/>
  <c r="E37" i="74" s="1"/>
  <c r="B23" i="74"/>
  <c r="C23" i="74"/>
  <c r="E23" i="74"/>
  <c r="B28" i="74"/>
  <c r="E28" i="74"/>
  <c r="B32" i="74"/>
  <c r="C32" i="74"/>
  <c r="E32" i="74"/>
  <c r="B36" i="74"/>
  <c r="C36" i="74"/>
  <c r="E36" i="74"/>
  <c r="K15" i="55"/>
  <c r="K44" i="71"/>
  <c r="K45" i="71"/>
  <c r="K46" i="71"/>
  <c r="K47" i="71"/>
  <c r="K48" i="71"/>
  <c r="K50" i="71"/>
  <c r="K51" i="71"/>
  <c r="K52" i="71"/>
  <c r="K53" i="71"/>
  <c r="K54" i="71"/>
  <c r="K55" i="71"/>
  <c r="K56" i="71"/>
  <c r="K43" i="71"/>
  <c r="J45" i="71"/>
  <c r="J46" i="71"/>
  <c r="J47" i="71"/>
  <c r="J48" i="71"/>
  <c r="J50" i="71"/>
  <c r="J51" i="71"/>
  <c r="J52" i="71"/>
  <c r="J53" i="71"/>
  <c r="J54" i="71"/>
  <c r="J55" i="71"/>
  <c r="J56" i="71"/>
  <c r="J44" i="71"/>
  <c r="J43" i="71"/>
  <c r="K31" i="71"/>
  <c r="K16" i="71"/>
  <c r="K17" i="71"/>
  <c r="K18" i="71"/>
  <c r="K15" i="71"/>
  <c r="J22" i="71"/>
  <c r="J23" i="71"/>
  <c r="J24" i="71"/>
  <c r="J25" i="71"/>
  <c r="J26" i="71"/>
  <c r="J27" i="71"/>
  <c r="J28" i="71"/>
  <c r="J29" i="71"/>
  <c r="J31" i="71"/>
  <c r="J32" i="71"/>
  <c r="J33" i="71"/>
  <c r="J34" i="71"/>
  <c r="J35" i="71"/>
  <c r="J36" i="71"/>
  <c r="K60" i="71"/>
  <c r="K61" i="71"/>
  <c r="K63" i="71"/>
  <c r="K64" i="71"/>
  <c r="K65" i="71"/>
  <c r="K68" i="71"/>
  <c r="K69" i="71"/>
  <c r="K70" i="71"/>
  <c r="K73" i="71"/>
  <c r="K59" i="71"/>
  <c r="J60" i="71"/>
  <c r="J61" i="71"/>
  <c r="J63" i="71"/>
  <c r="J64" i="71"/>
  <c r="J65" i="71"/>
  <c r="J67" i="71"/>
  <c r="J68" i="71"/>
  <c r="J69" i="71"/>
  <c r="J70" i="71"/>
  <c r="J72" i="71"/>
  <c r="J73" i="71"/>
  <c r="J59" i="71"/>
  <c r="J15" i="71"/>
  <c r="J16" i="71"/>
  <c r="J17" i="71"/>
  <c r="J18" i="71"/>
  <c r="K19" i="71"/>
  <c r="J19" i="71"/>
  <c r="N14" i="55"/>
  <c r="L36" i="55"/>
  <c r="K13" i="55" l="1"/>
  <c r="C37" i="74"/>
  <c r="B37" i="74"/>
  <c r="J57" i="71"/>
  <c r="K57" i="71"/>
  <c r="K14" i="71"/>
  <c r="J14" i="71"/>
  <c r="K41" i="71"/>
  <c r="J41" i="71"/>
  <c r="K53" i="55"/>
  <c r="I42" i="71"/>
  <c r="I20" i="71"/>
  <c r="I19" i="71" l="1"/>
  <c r="I73" i="71"/>
  <c r="G66" i="71"/>
  <c r="J66" i="71" s="1"/>
  <c r="G71" i="71"/>
  <c r="J71" i="71" s="1"/>
  <c r="G41" i="71"/>
  <c r="G57" i="71"/>
  <c r="H57" i="71"/>
  <c r="G30" i="71"/>
  <c r="H30" i="71"/>
  <c r="H66" i="71"/>
  <c r="K66" i="71" s="1"/>
  <c r="H62" i="71"/>
  <c r="K62" i="71" s="1"/>
  <c r="D19" i="71"/>
  <c r="E19" i="71"/>
  <c r="G19" i="71"/>
  <c r="H19" i="71"/>
  <c r="H14" i="71"/>
  <c r="H13" i="71" s="1"/>
  <c r="G14" i="71"/>
  <c r="D14" i="71"/>
  <c r="E14" i="71"/>
  <c r="D66" i="71"/>
  <c r="E66" i="71"/>
  <c r="D62" i="71"/>
  <c r="E62" i="71"/>
  <c r="G62" i="71"/>
  <c r="J62" i="71" s="1"/>
  <c r="D41" i="71"/>
  <c r="E41" i="71"/>
  <c r="H41" i="71"/>
  <c r="D71" i="71"/>
  <c r="E71" i="71"/>
  <c r="H71" i="71"/>
  <c r="K71" i="71" s="1"/>
  <c r="D57" i="71"/>
  <c r="E57" i="71"/>
  <c r="G49" i="71"/>
  <c r="J49" i="71" s="1"/>
  <c r="H49" i="71"/>
  <c r="K49" i="71" s="1"/>
  <c r="D49" i="71"/>
  <c r="C74" i="71"/>
  <c r="C34" i="71"/>
  <c r="C35" i="71"/>
  <c r="C36" i="71"/>
  <c r="C39" i="71"/>
  <c r="C42" i="71"/>
  <c r="C43" i="71"/>
  <c r="C44" i="71"/>
  <c r="C45" i="71"/>
  <c r="C46" i="71"/>
  <c r="C47" i="71"/>
  <c r="C48" i="71"/>
  <c r="C50" i="71"/>
  <c r="C51" i="71"/>
  <c r="C52" i="71"/>
  <c r="C53" i="71"/>
  <c r="C54" i="71"/>
  <c r="C55" i="71"/>
  <c r="C58" i="71"/>
  <c r="C59" i="71"/>
  <c r="C60" i="71"/>
  <c r="C61" i="71"/>
  <c r="C63" i="71"/>
  <c r="C64" i="71"/>
  <c r="C65" i="71"/>
  <c r="C67" i="71"/>
  <c r="C68" i="71"/>
  <c r="C69" i="71"/>
  <c r="C70" i="71"/>
  <c r="C75" i="71"/>
  <c r="C78" i="71"/>
  <c r="C79" i="71"/>
  <c r="C80" i="71"/>
  <c r="C82" i="71"/>
  <c r="C83" i="71"/>
  <c r="C84" i="71"/>
  <c r="C85" i="71"/>
  <c r="C86" i="71"/>
  <c r="C87" i="71"/>
  <c r="C88" i="71"/>
  <c r="C89" i="71"/>
  <c r="C90" i="71"/>
  <c r="C91" i="71"/>
  <c r="C92" i="71"/>
  <c r="C93" i="71"/>
  <c r="C94" i="71"/>
  <c r="C95" i="71"/>
  <c r="C96" i="71"/>
  <c r="C97" i="71"/>
  <c r="C98" i="71"/>
  <c r="C99" i="71"/>
  <c r="C100" i="71"/>
  <c r="C101" i="71"/>
  <c r="C102" i="71"/>
  <c r="C103" i="71"/>
  <c r="C104" i="71"/>
  <c r="C105" i="71"/>
  <c r="F34" i="71"/>
  <c r="I34" i="71" s="1"/>
  <c r="F35" i="71"/>
  <c r="I35" i="71" s="1"/>
  <c r="F36" i="71"/>
  <c r="I36" i="71" s="1"/>
  <c r="F39" i="71"/>
  <c r="I39" i="71" s="1"/>
  <c r="F40" i="71"/>
  <c r="F42" i="71"/>
  <c r="F43" i="71"/>
  <c r="I43" i="71" s="1"/>
  <c r="F44" i="71"/>
  <c r="I44" i="71" s="1"/>
  <c r="F45" i="71"/>
  <c r="I45" i="71" s="1"/>
  <c r="F46" i="71"/>
  <c r="I46" i="71" s="1"/>
  <c r="F47" i="71"/>
  <c r="I47" i="71" s="1"/>
  <c r="F48" i="71"/>
  <c r="I48" i="71" s="1"/>
  <c r="F50" i="71"/>
  <c r="I50" i="71" s="1"/>
  <c r="F51" i="71"/>
  <c r="I51" i="71" s="1"/>
  <c r="F52" i="71"/>
  <c r="I52" i="71" s="1"/>
  <c r="F53" i="71"/>
  <c r="I53" i="71" s="1"/>
  <c r="F54" i="71"/>
  <c r="I54" i="71" s="1"/>
  <c r="F55" i="71"/>
  <c r="I55" i="71" s="1"/>
  <c r="F56" i="71"/>
  <c r="I56" i="71" s="1"/>
  <c r="F59" i="71"/>
  <c r="I59" i="71" s="1"/>
  <c r="F60" i="71"/>
  <c r="I60" i="71" s="1"/>
  <c r="F61" i="71"/>
  <c r="I61" i="71" s="1"/>
  <c r="F63" i="71"/>
  <c r="F64" i="71"/>
  <c r="I64" i="71" s="1"/>
  <c r="F65" i="71"/>
  <c r="I65" i="71" s="1"/>
  <c r="F67" i="71"/>
  <c r="I67" i="71" s="1"/>
  <c r="F68" i="71"/>
  <c r="F69" i="71"/>
  <c r="I69" i="71" s="1"/>
  <c r="F70" i="71"/>
  <c r="I70" i="71" s="1"/>
  <c r="F74" i="71"/>
  <c r="F75" i="71"/>
  <c r="F76" i="71"/>
  <c r="F78" i="71"/>
  <c r="F79" i="71"/>
  <c r="F80" i="71"/>
  <c r="F82" i="71"/>
  <c r="F83" i="71"/>
  <c r="F84" i="71"/>
  <c r="F85" i="71"/>
  <c r="F86" i="71"/>
  <c r="F87" i="71"/>
  <c r="F88" i="71"/>
  <c r="F89" i="71"/>
  <c r="F90" i="71"/>
  <c r="F91" i="71"/>
  <c r="F92" i="71"/>
  <c r="F93" i="71"/>
  <c r="F94" i="71"/>
  <c r="F95" i="71"/>
  <c r="F96" i="71"/>
  <c r="F97" i="71"/>
  <c r="F98" i="71"/>
  <c r="F99" i="71"/>
  <c r="F100" i="71"/>
  <c r="F101" i="71"/>
  <c r="F102" i="71"/>
  <c r="F103" i="71"/>
  <c r="F104" i="71"/>
  <c r="F105" i="71"/>
  <c r="C57" i="71" l="1"/>
  <c r="J38" i="71"/>
  <c r="J37" i="71" s="1"/>
  <c r="K38" i="71"/>
  <c r="K37" i="71" s="1"/>
  <c r="I41" i="71"/>
  <c r="I57" i="71"/>
  <c r="H38" i="71"/>
  <c r="H37" i="71" s="1"/>
  <c r="H77" i="71" s="1"/>
  <c r="H81" i="71" s="1"/>
  <c r="D38" i="71"/>
  <c r="J30" i="71"/>
  <c r="J13" i="71" s="1"/>
  <c r="K30" i="71"/>
  <c r="K13" i="71" s="1"/>
  <c r="F66" i="71"/>
  <c r="I66" i="71" s="1"/>
  <c r="I68" i="71"/>
  <c r="F41" i="71"/>
  <c r="C66" i="71"/>
  <c r="F71" i="71"/>
  <c r="I71" i="71" s="1"/>
  <c r="I72" i="71"/>
  <c r="F62" i="71"/>
  <c r="I62" i="71" s="1"/>
  <c r="I63" i="71"/>
  <c r="E77" i="71"/>
  <c r="D77" i="71"/>
  <c r="F49" i="71"/>
  <c r="I49" i="71" s="1"/>
  <c r="E38" i="71"/>
  <c r="E37" i="71" s="1"/>
  <c r="G38" i="71"/>
  <c r="G37" i="71" s="1"/>
  <c r="C71" i="71"/>
  <c r="C41" i="71"/>
  <c r="C62" i="71"/>
  <c r="F57" i="71"/>
  <c r="C49" i="71"/>
  <c r="C16" i="71"/>
  <c r="C17" i="71"/>
  <c r="C18" i="71"/>
  <c r="C20" i="71"/>
  <c r="C21" i="71"/>
  <c r="C22" i="71"/>
  <c r="C23" i="71"/>
  <c r="C24" i="71"/>
  <c r="C25" i="71"/>
  <c r="C26" i="71"/>
  <c r="C27" i="71"/>
  <c r="C28" i="71"/>
  <c r="C29" i="71"/>
  <c r="C31" i="71"/>
  <c r="C30" i="71" s="1"/>
  <c r="C32" i="71"/>
  <c r="C33" i="71"/>
  <c r="F16" i="71"/>
  <c r="I16" i="71" s="1"/>
  <c r="F17" i="71"/>
  <c r="I17" i="71" s="1"/>
  <c r="F18" i="71"/>
  <c r="I18" i="71" s="1"/>
  <c r="F20" i="71"/>
  <c r="P20" i="71" s="1"/>
  <c r="F21" i="71"/>
  <c r="F22" i="71"/>
  <c r="I22" i="71" s="1"/>
  <c r="F23" i="71"/>
  <c r="I23" i="71" s="1"/>
  <c r="F24" i="71"/>
  <c r="I24" i="71" s="1"/>
  <c r="F25" i="71"/>
  <c r="I25" i="71" s="1"/>
  <c r="F26" i="71"/>
  <c r="I26" i="71" s="1"/>
  <c r="F27" i="71"/>
  <c r="I27" i="71" s="1"/>
  <c r="F28" i="71"/>
  <c r="I28" i="71" s="1"/>
  <c r="F29" i="71"/>
  <c r="I29" i="71" s="1"/>
  <c r="F30" i="71"/>
  <c r="I30" i="71" s="1"/>
  <c r="F31" i="71"/>
  <c r="I31" i="71" s="1"/>
  <c r="F32" i="71"/>
  <c r="I32" i="71" s="1"/>
  <c r="F33" i="71"/>
  <c r="I33" i="71" s="1"/>
  <c r="F15" i="71"/>
  <c r="I15" i="71" s="1"/>
  <c r="C15" i="71"/>
  <c r="G44" i="55"/>
  <c r="E34" i="55"/>
  <c r="D81" i="71" l="1"/>
  <c r="E81" i="71"/>
  <c r="C38" i="71"/>
  <c r="I38" i="71"/>
  <c r="I37" i="71" s="1"/>
  <c r="I14" i="71"/>
  <c r="I13" i="71"/>
  <c r="G77" i="71"/>
  <c r="G81" i="71" s="1"/>
  <c r="K77" i="71"/>
  <c r="K81" i="71" s="1"/>
  <c r="F19" i="71"/>
  <c r="F38" i="71"/>
  <c r="F37" i="71" s="1"/>
  <c r="J77" i="71"/>
  <c r="J81" i="71" s="1"/>
  <c r="C14" i="71"/>
  <c r="C19" i="71"/>
  <c r="F14" i="71"/>
  <c r="G57" i="55"/>
  <c r="F57" i="55"/>
  <c r="E58" i="55"/>
  <c r="J44" i="55"/>
  <c r="F44" i="55"/>
  <c r="I44" i="55" s="1"/>
  <c r="L42" i="55"/>
  <c r="D13" i="55"/>
  <c r="G13" i="55"/>
  <c r="J13" i="55" s="1"/>
  <c r="D24" i="55"/>
  <c r="F8" i="55"/>
  <c r="N69" i="55"/>
  <c r="G66" i="55"/>
  <c r="J66" i="55" s="1"/>
  <c r="M66" i="55" s="1"/>
  <c r="F66" i="55"/>
  <c r="L66" i="55" s="1"/>
  <c r="E62" i="55"/>
  <c r="E63" i="55"/>
  <c r="G61" i="55"/>
  <c r="J61" i="55" s="1"/>
  <c r="M61" i="55" s="1"/>
  <c r="F61" i="55"/>
  <c r="L61" i="55" s="1"/>
  <c r="J55" i="55"/>
  <c r="M55" i="55" s="1"/>
  <c r="F52" i="55"/>
  <c r="G24" i="55"/>
  <c r="F24" i="55"/>
  <c r="L10" i="55"/>
  <c r="L11" i="55"/>
  <c r="L12" i="55"/>
  <c r="L14" i="55"/>
  <c r="L16" i="55"/>
  <c r="L17" i="55"/>
  <c r="L18" i="55"/>
  <c r="L19" i="55"/>
  <c r="L20" i="55"/>
  <c r="L21" i="55"/>
  <c r="L22" i="55"/>
  <c r="L23" i="55"/>
  <c r="L25" i="55"/>
  <c r="L26" i="55"/>
  <c r="L27" i="55"/>
  <c r="L28" i="55"/>
  <c r="L29" i="55"/>
  <c r="L30" i="55"/>
  <c r="L33" i="55"/>
  <c r="L37" i="55"/>
  <c r="L38" i="55"/>
  <c r="L39" i="55"/>
  <c r="L40" i="55"/>
  <c r="L41" i="55"/>
  <c r="L45" i="55"/>
  <c r="L46" i="55"/>
  <c r="L47" i="55"/>
  <c r="L48" i="55"/>
  <c r="L49" i="55"/>
  <c r="L50" i="55"/>
  <c r="L51" i="55"/>
  <c r="L54" i="55"/>
  <c r="L55" i="55"/>
  <c r="L56" i="55"/>
  <c r="L58" i="55"/>
  <c r="L59" i="55"/>
  <c r="L60" i="55"/>
  <c r="L62" i="55"/>
  <c r="L63" i="55"/>
  <c r="L64" i="55"/>
  <c r="L65" i="55"/>
  <c r="L67" i="55"/>
  <c r="L68" i="55"/>
  <c r="L70" i="55"/>
  <c r="L71" i="55"/>
  <c r="L69" i="55" s="1"/>
  <c r="L73" i="55"/>
  <c r="L74" i="55"/>
  <c r="L75" i="55"/>
  <c r="L77" i="55"/>
  <c r="L78" i="55"/>
  <c r="L79" i="55"/>
  <c r="L80" i="55"/>
  <c r="L81" i="55"/>
  <c r="L82" i="55"/>
  <c r="L83" i="55"/>
  <c r="L84" i="55"/>
  <c r="L85" i="55"/>
  <c r="L86" i="55"/>
  <c r="L87" i="55"/>
  <c r="L88" i="55"/>
  <c r="L89" i="55"/>
  <c r="L90" i="55"/>
  <c r="L91" i="55"/>
  <c r="L92" i="55"/>
  <c r="L93" i="55"/>
  <c r="L94" i="55"/>
  <c r="L95" i="55"/>
  <c r="L96" i="55"/>
  <c r="L97" i="55"/>
  <c r="L98" i="55"/>
  <c r="L99" i="55"/>
  <c r="L100" i="55"/>
  <c r="E10" i="55"/>
  <c r="E11" i="55"/>
  <c r="E9" i="55"/>
  <c r="F13" i="55"/>
  <c r="I10" i="55"/>
  <c r="I11" i="55"/>
  <c r="I12" i="55"/>
  <c r="I14" i="55"/>
  <c r="I15" i="55"/>
  <c r="I16" i="55"/>
  <c r="I17" i="55"/>
  <c r="I18" i="55"/>
  <c r="I19" i="55"/>
  <c r="I20" i="55"/>
  <c r="I21" i="55"/>
  <c r="I22" i="55"/>
  <c r="I23" i="55"/>
  <c r="I25" i="55"/>
  <c r="I26" i="55"/>
  <c r="I27" i="55"/>
  <c r="I28" i="55"/>
  <c r="H28" i="55" s="1"/>
  <c r="K28" i="55" s="1"/>
  <c r="I29" i="55"/>
  <c r="I30" i="55"/>
  <c r="I33" i="55"/>
  <c r="I34" i="55"/>
  <c r="I36" i="55"/>
  <c r="I37" i="55"/>
  <c r="I38" i="55"/>
  <c r="I39" i="55"/>
  <c r="I40" i="55"/>
  <c r="I41" i="55"/>
  <c r="I42" i="55"/>
  <c r="I45" i="55"/>
  <c r="I46" i="55"/>
  <c r="I47" i="55"/>
  <c r="I48" i="55"/>
  <c r="I49" i="55"/>
  <c r="I50" i="55"/>
  <c r="I51" i="55"/>
  <c r="I53" i="55"/>
  <c r="I54" i="55"/>
  <c r="I55" i="55"/>
  <c r="I56" i="55"/>
  <c r="I58" i="55"/>
  <c r="I59" i="55"/>
  <c r="I60" i="55"/>
  <c r="I62" i="55"/>
  <c r="I63" i="55"/>
  <c r="I64" i="55"/>
  <c r="I65" i="55"/>
  <c r="I67" i="55"/>
  <c r="I68" i="55"/>
  <c r="I70" i="55"/>
  <c r="I71" i="55"/>
  <c r="I73" i="55"/>
  <c r="I74" i="55"/>
  <c r="I75" i="55"/>
  <c r="I77" i="55"/>
  <c r="I78" i="55"/>
  <c r="I79" i="55"/>
  <c r="I80" i="55"/>
  <c r="I81" i="55"/>
  <c r="I82" i="55"/>
  <c r="I83" i="55"/>
  <c r="I84" i="55"/>
  <c r="I85" i="55"/>
  <c r="I86" i="55"/>
  <c r="I87" i="55"/>
  <c r="I88" i="55"/>
  <c r="I89" i="55"/>
  <c r="I90" i="55"/>
  <c r="I91" i="55"/>
  <c r="I92" i="55"/>
  <c r="I93" i="55"/>
  <c r="I94" i="55"/>
  <c r="I95" i="55"/>
  <c r="I96" i="55"/>
  <c r="I97" i="55"/>
  <c r="I98" i="55"/>
  <c r="I99" i="55"/>
  <c r="I100" i="55"/>
  <c r="I9" i="55"/>
  <c r="J10" i="55"/>
  <c r="M10" i="55" s="1"/>
  <c r="J11" i="55"/>
  <c r="M11" i="55" s="1"/>
  <c r="J14" i="55"/>
  <c r="J15" i="55"/>
  <c r="J16" i="55"/>
  <c r="M16" i="55" s="1"/>
  <c r="J17" i="55"/>
  <c r="M17" i="55" s="1"/>
  <c r="J18" i="55"/>
  <c r="J19" i="55"/>
  <c r="M19" i="55" s="1"/>
  <c r="J20" i="55"/>
  <c r="M20" i="55" s="1"/>
  <c r="J21" i="55"/>
  <c r="M21" i="55" s="1"/>
  <c r="J22" i="55"/>
  <c r="M22" i="55" s="1"/>
  <c r="J23" i="55"/>
  <c r="M23" i="55" s="1"/>
  <c r="J25" i="55"/>
  <c r="M25" i="55" s="1"/>
  <c r="J26" i="55"/>
  <c r="M26" i="55" s="1"/>
  <c r="J27" i="55"/>
  <c r="M27" i="55" s="1"/>
  <c r="J28" i="55"/>
  <c r="M28" i="55" s="1"/>
  <c r="J29" i="55"/>
  <c r="J30" i="55"/>
  <c r="M30" i="55" s="1"/>
  <c r="J41" i="55"/>
  <c r="J42" i="55"/>
  <c r="M42" i="55" s="1"/>
  <c r="J43" i="55"/>
  <c r="M43" i="55" s="1"/>
  <c r="J45" i="55"/>
  <c r="M45" i="55" s="1"/>
  <c r="J46" i="55"/>
  <c r="M46" i="55" s="1"/>
  <c r="J47" i="55"/>
  <c r="M47" i="55" s="1"/>
  <c r="J48" i="55"/>
  <c r="M48" i="55" s="1"/>
  <c r="J49" i="55"/>
  <c r="M49" i="55" s="1"/>
  <c r="J50" i="55"/>
  <c r="M50" i="55" s="1"/>
  <c r="J51" i="55"/>
  <c r="M51" i="55" s="1"/>
  <c r="J54" i="55"/>
  <c r="M54" i="55" s="1"/>
  <c r="J56" i="55"/>
  <c r="M56" i="55" s="1"/>
  <c r="J58" i="55"/>
  <c r="M58" i="55" s="1"/>
  <c r="J59" i="55"/>
  <c r="J60" i="55"/>
  <c r="J62" i="55"/>
  <c r="J63" i="55"/>
  <c r="J64" i="55"/>
  <c r="M64" i="55" s="1"/>
  <c r="J65" i="55"/>
  <c r="M65" i="55" s="1"/>
  <c r="J67" i="55"/>
  <c r="M67" i="55" s="1"/>
  <c r="J68" i="55"/>
  <c r="M68" i="55" s="1"/>
  <c r="J70" i="55"/>
  <c r="J71" i="55"/>
  <c r="M71" i="55" s="1"/>
  <c r="J73" i="55"/>
  <c r="M73" i="55" s="1"/>
  <c r="J74" i="55"/>
  <c r="M74" i="55" s="1"/>
  <c r="J75" i="55"/>
  <c r="M75" i="55" s="1"/>
  <c r="J77" i="55"/>
  <c r="M77" i="55" s="1"/>
  <c r="J78" i="55"/>
  <c r="J79" i="55"/>
  <c r="J80" i="55"/>
  <c r="J81" i="55"/>
  <c r="J82" i="55"/>
  <c r="J83" i="55"/>
  <c r="M83" i="55" s="1"/>
  <c r="J84" i="55"/>
  <c r="M84" i="55" s="1"/>
  <c r="J85" i="55"/>
  <c r="M85" i="55" s="1"/>
  <c r="J86" i="55"/>
  <c r="M86" i="55" s="1"/>
  <c r="J87" i="55"/>
  <c r="M87" i="55" s="1"/>
  <c r="J88" i="55"/>
  <c r="M88" i="55" s="1"/>
  <c r="J89" i="55"/>
  <c r="J90" i="55"/>
  <c r="M90" i="55" s="1"/>
  <c r="J91" i="55"/>
  <c r="M91" i="55" s="1"/>
  <c r="J92" i="55"/>
  <c r="M92" i="55" s="1"/>
  <c r="J93" i="55"/>
  <c r="M93" i="55" s="1"/>
  <c r="J94" i="55"/>
  <c r="M94" i="55" s="1"/>
  <c r="J95" i="55"/>
  <c r="M95" i="55" s="1"/>
  <c r="J96" i="55"/>
  <c r="M96" i="55" s="1"/>
  <c r="J97" i="55"/>
  <c r="M97" i="55" s="1"/>
  <c r="J98" i="55"/>
  <c r="J99" i="55"/>
  <c r="J100" i="55"/>
  <c r="J12" i="55"/>
  <c r="M12" i="55" s="1"/>
  <c r="J9" i="55"/>
  <c r="M9" i="55" s="1"/>
  <c r="F43" i="55"/>
  <c r="F35" i="55" s="1"/>
  <c r="E40" i="55"/>
  <c r="E39" i="55"/>
  <c r="E68" i="55"/>
  <c r="E67" i="55"/>
  <c r="E53" i="55"/>
  <c r="E59" i="55"/>
  <c r="E60" i="55"/>
  <c r="E54" i="55"/>
  <c r="E56" i="55"/>
  <c r="E46" i="55"/>
  <c r="E47" i="55"/>
  <c r="E49" i="55"/>
  <c r="E50" i="55"/>
  <c r="E51" i="55"/>
  <c r="E45" i="55"/>
  <c r="E41" i="55"/>
  <c r="E42" i="55"/>
  <c r="E15" i="55"/>
  <c r="E16" i="55"/>
  <c r="E17" i="55"/>
  <c r="E18" i="55"/>
  <c r="E19" i="55"/>
  <c r="E20" i="55"/>
  <c r="E21" i="55"/>
  <c r="E22" i="55"/>
  <c r="E23" i="55"/>
  <c r="E14" i="55"/>
  <c r="E38" i="55"/>
  <c r="J37" i="55"/>
  <c r="M37" i="55" s="1"/>
  <c r="J36" i="55"/>
  <c r="M70" i="55" l="1"/>
  <c r="J69" i="55"/>
  <c r="M44" i="55"/>
  <c r="H27" i="55"/>
  <c r="K27" i="55" s="1"/>
  <c r="H26" i="55"/>
  <c r="K26" i="55" s="1"/>
  <c r="H100" i="55"/>
  <c r="K100" i="55" s="1"/>
  <c r="E57" i="55"/>
  <c r="M52" i="55"/>
  <c r="H81" i="55"/>
  <c r="K81" i="55" s="1"/>
  <c r="I69" i="55"/>
  <c r="L57" i="55"/>
  <c r="P28" i="55"/>
  <c r="Q28" i="55" s="1"/>
  <c r="R28" i="55" s="1"/>
  <c r="S28" i="55" s="1"/>
  <c r="O28" i="55"/>
  <c r="N28" i="55"/>
  <c r="H80" i="55"/>
  <c r="K80" i="55" s="1"/>
  <c r="H68" i="55"/>
  <c r="K68" i="55" s="1"/>
  <c r="L52" i="55"/>
  <c r="L44" i="55"/>
  <c r="I77" i="71"/>
  <c r="I81" i="71" s="1"/>
  <c r="F32" i="55"/>
  <c r="M69" i="55"/>
  <c r="H47" i="55"/>
  <c r="K47" i="55" s="1"/>
  <c r="H67" i="55"/>
  <c r="K67" i="55" s="1"/>
  <c r="O67" i="55" s="1"/>
  <c r="E13" i="55"/>
  <c r="H29" i="55"/>
  <c r="K29" i="55" s="1"/>
  <c r="H25" i="55"/>
  <c r="K25" i="55" s="1"/>
  <c r="O25" i="55" s="1"/>
  <c r="I66" i="55"/>
  <c r="H66" i="55" s="1"/>
  <c r="K66" i="55" s="1"/>
  <c r="O66" i="55" s="1"/>
  <c r="H87" i="55"/>
  <c r="K87" i="55" s="1"/>
  <c r="H86" i="55"/>
  <c r="K86" i="55" s="1"/>
  <c r="H85" i="55"/>
  <c r="K85" i="55" s="1"/>
  <c r="E55" i="55"/>
  <c r="H88" i="55"/>
  <c r="K88" i="55" s="1"/>
  <c r="M29" i="55"/>
  <c r="E37" i="55"/>
  <c r="E61" i="55"/>
  <c r="J34" i="55"/>
  <c r="H60" i="55"/>
  <c r="K60" i="55" s="1"/>
  <c r="E12" i="55"/>
  <c r="E8" i="55" s="1"/>
  <c r="L8" i="55"/>
  <c r="H59" i="55"/>
  <c r="K59" i="55" s="1"/>
  <c r="H48" i="55"/>
  <c r="K48" i="55" s="1"/>
  <c r="O48" i="55" s="1"/>
  <c r="G52" i="55"/>
  <c r="J52" i="55" s="1"/>
  <c r="M13" i="55"/>
  <c r="H46" i="55"/>
  <c r="K46" i="55" s="1"/>
  <c r="H89" i="55"/>
  <c r="K89" i="55" s="1"/>
  <c r="H18" i="55"/>
  <c r="K18" i="55" s="1"/>
  <c r="M18" i="55"/>
  <c r="H45" i="55"/>
  <c r="K45" i="55" s="1"/>
  <c r="H20" i="55"/>
  <c r="K20" i="55" s="1"/>
  <c r="H65" i="55"/>
  <c r="K65" i="55" s="1"/>
  <c r="H63" i="55"/>
  <c r="K63" i="55" s="1"/>
  <c r="M63" i="55"/>
  <c r="J39" i="55"/>
  <c r="J38" i="55"/>
  <c r="J8" i="55"/>
  <c r="M8" i="55" s="1"/>
  <c r="H82" i="55"/>
  <c r="K82" i="55" s="1"/>
  <c r="M82" i="55"/>
  <c r="H41" i="55"/>
  <c r="K41" i="55" s="1"/>
  <c r="O41" i="55" s="1"/>
  <c r="M41" i="55"/>
  <c r="H98" i="55"/>
  <c r="K98" i="55" s="1"/>
  <c r="M98" i="55"/>
  <c r="L43" i="55"/>
  <c r="L35" i="55" s="1"/>
  <c r="I35" i="55"/>
  <c r="J33" i="55"/>
  <c r="M33" i="55" s="1"/>
  <c r="K33" i="55" s="1"/>
  <c r="H83" i="55"/>
  <c r="K83" i="55" s="1"/>
  <c r="M89" i="55"/>
  <c r="I13" i="55"/>
  <c r="H13" i="55" s="1"/>
  <c r="O13" i="55" s="1"/>
  <c r="L13" i="55"/>
  <c r="J40" i="55"/>
  <c r="M40" i="55" s="1"/>
  <c r="H62" i="55"/>
  <c r="K62" i="55" s="1"/>
  <c r="O62" i="55" s="1"/>
  <c r="M62" i="55"/>
  <c r="H36" i="55"/>
  <c r="O36" i="55" s="1"/>
  <c r="I52" i="55"/>
  <c r="H78" i="55"/>
  <c r="K78" i="55" s="1"/>
  <c r="M78" i="55"/>
  <c r="H99" i="55"/>
  <c r="K99" i="55" s="1"/>
  <c r="H79" i="55"/>
  <c r="K79" i="55" s="1"/>
  <c r="H58" i="55"/>
  <c r="K58" i="55" s="1"/>
  <c r="O58" i="55" s="1"/>
  <c r="M81" i="55"/>
  <c r="M59" i="55"/>
  <c r="M57" i="55" s="1"/>
  <c r="H56" i="55"/>
  <c r="K56" i="55" s="1"/>
  <c r="O56" i="55" s="1"/>
  <c r="H77" i="55"/>
  <c r="K77" i="55" s="1"/>
  <c r="P77" i="55" s="1"/>
  <c r="Q77" i="55" s="1"/>
  <c r="R77" i="55" s="1"/>
  <c r="S77" i="55" s="1"/>
  <c r="H95" i="55"/>
  <c r="K95" i="55" s="1"/>
  <c r="M79" i="55"/>
  <c r="H49" i="55"/>
  <c r="K49" i="55" s="1"/>
  <c r="H94" i="55"/>
  <c r="K94" i="55" s="1"/>
  <c r="M60" i="55"/>
  <c r="H97" i="55"/>
  <c r="K97" i="55" s="1"/>
  <c r="H55" i="55"/>
  <c r="H96" i="55"/>
  <c r="K96" i="55" s="1"/>
  <c r="H54" i="55"/>
  <c r="K54" i="55" s="1"/>
  <c r="I8" i="55"/>
  <c r="M80" i="55"/>
  <c r="H75" i="55"/>
  <c r="K75" i="55" s="1"/>
  <c r="M99" i="55"/>
  <c r="H74" i="55"/>
  <c r="K74" i="55" s="1"/>
  <c r="H93" i="55"/>
  <c r="K93" i="55" s="1"/>
  <c r="H73" i="55"/>
  <c r="K73" i="55" s="1"/>
  <c r="H51" i="55"/>
  <c r="K51" i="55" s="1"/>
  <c r="O51" i="55" s="1"/>
  <c r="J57" i="55"/>
  <c r="I61" i="55"/>
  <c r="H61" i="55" s="1"/>
  <c r="K61" i="55" s="1"/>
  <c r="O61" i="55" s="1"/>
  <c r="G8" i="55"/>
  <c r="G7" i="55" s="1"/>
  <c r="G35" i="55"/>
  <c r="J35" i="55" s="1"/>
  <c r="E36" i="55"/>
  <c r="H37" i="55"/>
  <c r="H17" i="55"/>
  <c r="K17" i="55" s="1"/>
  <c r="H14" i="55"/>
  <c r="O14" i="55" s="1"/>
  <c r="H16" i="55"/>
  <c r="K16" i="55" s="1"/>
  <c r="H15" i="55"/>
  <c r="H23" i="55"/>
  <c r="K23" i="55" s="1"/>
  <c r="H11" i="55"/>
  <c r="K11" i="55" s="1"/>
  <c r="O11" i="55" s="1"/>
  <c r="H22" i="55"/>
  <c r="K22" i="55" s="1"/>
  <c r="H92" i="55"/>
  <c r="K92" i="55" s="1"/>
  <c r="H10" i="55"/>
  <c r="K10" i="55" s="1"/>
  <c r="H44" i="55"/>
  <c r="H21" i="55"/>
  <c r="K21" i="55" s="1"/>
  <c r="H91" i="55"/>
  <c r="K91" i="55" s="1"/>
  <c r="H71" i="55"/>
  <c r="K71" i="55" s="1"/>
  <c r="H30" i="55"/>
  <c r="K30" i="55" s="1"/>
  <c r="H90" i="55"/>
  <c r="K90" i="55" s="1"/>
  <c r="H70" i="55"/>
  <c r="H50" i="55"/>
  <c r="K50" i="55" s="1"/>
  <c r="O50" i="55" s="1"/>
  <c r="H84" i="55"/>
  <c r="K84" i="55" s="1"/>
  <c r="H64" i="55"/>
  <c r="K64" i="55" s="1"/>
  <c r="H42" i="55"/>
  <c r="K42" i="55" s="1"/>
  <c r="O42" i="55" s="1"/>
  <c r="H19" i="55"/>
  <c r="K19" i="55" s="1"/>
  <c r="H9" i="55"/>
  <c r="H12" i="55"/>
  <c r="K12" i="55" s="1"/>
  <c r="O12" i="55" s="1"/>
  <c r="E33" i="55"/>
  <c r="J53" i="55"/>
  <c r="I43" i="55"/>
  <c r="H43" i="55" s="1"/>
  <c r="K43" i="55" s="1"/>
  <c r="O43" i="55" s="1"/>
  <c r="E43" i="55"/>
  <c r="H25" i="73"/>
  <c r="G25" i="73"/>
  <c r="E20" i="73"/>
  <c r="D20" i="73"/>
  <c r="C20" i="73"/>
  <c r="H19" i="73"/>
  <c r="G19" i="73"/>
  <c r="H18" i="73"/>
  <c r="G18" i="73"/>
  <c r="H15" i="73"/>
  <c r="G15" i="73"/>
  <c r="H14" i="73"/>
  <c r="G14" i="73"/>
  <c r="E13" i="73"/>
  <c r="D13" i="73"/>
  <c r="C13" i="73"/>
  <c r="G9" i="73"/>
  <c r="P100" i="55" l="1"/>
  <c r="Q100" i="55" s="1"/>
  <c r="R100" i="55" s="1"/>
  <c r="S100" i="55" s="1"/>
  <c r="O100" i="55"/>
  <c r="P84" i="55"/>
  <c r="Q84" i="55" s="1"/>
  <c r="R84" i="55" s="1"/>
  <c r="S84" i="55" s="1"/>
  <c r="O84" i="55"/>
  <c r="P91" i="55"/>
  <c r="Q91" i="55" s="1"/>
  <c r="R91" i="55" s="1"/>
  <c r="S91" i="55" s="1"/>
  <c r="O91" i="55"/>
  <c r="P63" i="55"/>
  <c r="Q63" i="55" s="1"/>
  <c r="R63" i="55" s="1"/>
  <c r="S63" i="55" s="1"/>
  <c r="O63" i="55"/>
  <c r="N63" i="55"/>
  <c r="P89" i="55"/>
  <c r="Q89" i="55" s="1"/>
  <c r="R89" i="55" s="1"/>
  <c r="S89" i="55" s="1"/>
  <c r="O89" i="55"/>
  <c r="P47" i="55"/>
  <c r="Q47" i="55" s="1"/>
  <c r="R47" i="55" s="1"/>
  <c r="S47" i="55" s="1"/>
  <c r="O47" i="55"/>
  <c r="N47" i="55"/>
  <c r="P68" i="55"/>
  <c r="Q68" i="55" s="1"/>
  <c r="R68" i="55" s="1"/>
  <c r="S68" i="55" s="1"/>
  <c r="O68" i="55"/>
  <c r="N68" i="55"/>
  <c r="P26" i="55"/>
  <c r="Q26" i="55" s="1"/>
  <c r="R26" i="55" s="1"/>
  <c r="S26" i="55" s="1"/>
  <c r="O26" i="55"/>
  <c r="N26" i="55"/>
  <c r="P17" i="55"/>
  <c r="Q17" i="55" s="1"/>
  <c r="R17" i="55" s="1"/>
  <c r="S17" i="55" s="1"/>
  <c r="N17" i="55"/>
  <c r="N33" i="55"/>
  <c r="P21" i="55"/>
  <c r="Q21" i="55" s="1"/>
  <c r="R21" i="55" s="1"/>
  <c r="S21" i="55" s="1"/>
  <c r="N21" i="55"/>
  <c r="P23" i="55"/>
  <c r="Q23" i="55" s="1"/>
  <c r="R23" i="55" s="1"/>
  <c r="S23" i="55" s="1"/>
  <c r="O23" i="55"/>
  <c r="N23" i="55"/>
  <c r="P73" i="55"/>
  <c r="Q73" i="55" s="1"/>
  <c r="R73" i="55" s="1"/>
  <c r="S73" i="55" s="1"/>
  <c r="O73" i="55"/>
  <c r="P94" i="55"/>
  <c r="Q94" i="55" s="1"/>
  <c r="R94" i="55" s="1"/>
  <c r="S94" i="55" s="1"/>
  <c r="O94" i="55"/>
  <c r="P78" i="55"/>
  <c r="Q78" i="55" s="1"/>
  <c r="R78" i="55" s="1"/>
  <c r="S78" i="55" s="1"/>
  <c r="O78" i="55"/>
  <c r="L32" i="55"/>
  <c r="L31" i="55" s="1"/>
  <c r="P82" i="55"/>
  <c r="Q82" i="55" s="1"/>
  <c r="R82" i="55" s="1"/>
  <c r="S82" i="55" s="1"/>
  <c r="O82" i="55"/>
  <c r="P65" i="55"/>
  <c r="Q65" i="55" s="1"/>
  <c r="R65" i="55" s="1"/>
  <c r="S65" i="55" s="1"/>
  <c r="O65" i="55"/>
  <c r="N65" i="55"/>
  <c r="P46" i="55"/>
  <c r="Q46" i="55" s="1"/>
  <c r="R46" i="55" s="1"/>
  <c r="S46" i="55" s="1"/>
  <c r="O46" i="55"/>
  <c r="N46" i="55"/>
  <c r="P88" i="55"/>
  <c r="Q88" i="55" s="1"/>
  <c r="R88" i="55" s="1"/>
  <c r="S88" i="55" s="1"/>
  <c r="O88" i="55"/>
  <c r="P80" i="55"/>
  <c r="Q80" i="55" s="1"/>
  <c r="R80" i="55" s="1"/>
  <c r="S80" i="55" s="1"/>
  <c r="O80" i="55"/>
  <c r="P27" i="55"/>
  <c r="Q27" i="55" s="1"/>
  <c r="R27" i="55" s="1"/>
  <c r="S27" i="55" s="1"/>
  <c r="O27" i="55"/>
  <c r="N27" i="55"/>
  <c r="P75" i="55"/>
  <c r="Q75" i="55" s="1"/>
  <c r="R75" i="55" s="1"/>
  <c r="S75" i="55" s="1"/>
  <c r="O75" i="55"/>
  <c r="P87" i="55"/>
  <c r="Q87" i="55" s="1"/>
  <c r="R87" i="55" s="1"/>
  <c r="S87" i="55" s="1"/>
  <c r="O87" i="55"/>
  <c r="P49" i="55"/>
  <c r="Q49" i="55" s="1"/>
  <c r="R49" i="55" s="1"/>
  <c r="S49" i="55" s="1"/>
  <c r="O49" i="55"/>
  <c r="N49" i="55"/>
  <c r="P81" i="55"/>
  <c r="Q81" i="55" s="1"/>
  <c r="R81" i="55" s="1"/>
  <c r="S81" i="55" s="1"/>
  <c r="O81" i="55"/>
  <c r="P71" i="55"/>
  <c r="Q71" i="55" s="1"/>
  <c r="R71" i="55" s="1"/>
  <c r="S71" i="55" s="1"/>
  <c r="O71" i="55"/>
  <c r="P18" i="55"/>
  <c r="Q18" i="55" s="1"/>
  <c r="R18" i="55" s="1"/>
  <c r="S18" i="55" s="1"/>
  <c r="N18" i="55"/>
  <c r="P54" i="55"/>
  <c r="Q54" i="55" s="1"/>
  <c r="R54" i="55" s="1"/>
  <c r="S54" i="55" s="1"/>
  <c r="O54" i="55"/>
  <c r="N54" i="55"/>
  <c r="P20" i="55"/>
  <c r="Q20" i="55" s="1"/>
  <c r="R20" i="55" s="1"/>
  <c r="S20" i="55" s="1"/>
  <c r="N20" i="55"/>
  <c r="P19" i="55"/>
  <c r="Q19" i="55" s="1"/>
  <c r="R19" i="55" s="1"/>
  <c r="S19" i="55" s="1"/>
  <c r="N19" i="55"/>
  <c r="P90" i="55"/>
  <c r="Q90" i="55" s="1"/>
  <c r="R90" i="55" s="1"/>
  <c r="S90" i="55" s="1"/>
  <c r="O90" i="55"/>
  <c r="P10" i="55"/>
  <c r="Q10" i="55" s="1"/>
  <c r="R10" i="55" s="1"/>
  <c r="S10" i="55" s="1"/>
  <c r="O10" i="55"/>
  <c r="N10" i="55"/>
  <c r="P16" i="55"/>
  <c r="Q16" i="55" s="1"/>
  <c r="R16" i="55" s="1"/>
  <c r="S16" i="55" s="1"/>
  <c r="N16" i="55"/>
  <c r="N13" i="55" s="1"/>
  <c r="P74" i="55"/>
  <c r="Q74" i="55" s="1"/>
  <c r="R74" i="55" s="1"/>
  <c r="S74" i="55" s="1"/>
  <c r="O74" i="55"/>
  <c r="P96" i="55"/>
  <c r="Q96" i="55" s="1"/>
  <c r="R96" i="55" s="1"/>
  <c r="S96" i="55" s="1"/>
  <c r="O96" i="55"/>
  <c r="P98" i="55"/>
  <c r="Q98" i="55" s="1"/>
  <c r="R98" i="55" s="1"/>
  <c r="S98" i="55" s="1"/>
  <c r="O98" i="55"/>
  <c r="N45" i="55"/>
  <c r="O45" i="55"/>
  <c r="P85" i="55"/>
  <c r="Q85" i="55" s="1"/>
  <c r="R85" i="55" s="1"/>
  <c r="S85" i="55" s="1"/>
  <c r="O85" i="55"/>
  <c r="P29" i="55"/>
  <c r="Q29" i="55" s="1"/>
  <c r="R29" i="55" s="1"/>
  <c r="S29" i="55" s="1"/>
  <c r="O29" i="55"/>
  <c r="N29" i="55"/>
  <c r="P64" i="55"/>
  <c r="Q64" i="55" s="1"/>
  <c r="R64" i="55" s="1"/>
  <c r="S64" i="55" s="1"/>
  <c r="O64" i="55"/>
  <c r="N64" i="55"/>
  <c r="P22" i="55"/>
  <c r="Q22" i="55" s="1"/>
  <c r="R22" i="55" s="1"/>
  <c r="S22" i="55" s="1"/>
  <c r="O22" i="55"/>
  <c r="N22" i="55"/>
  <c r="P97" i="55"/>
  <c r="Q97" i="55" s="1"/>
  <c r="R97" i="55" s="1"/>
  <c r="S97" i="55" s="1"/>
  <c r="O97" i="55"/>
  <c r="P99" i="55"/>
  <c r="Q99" i="55" s="1"/>
  <c r="R99" i="55" s="1"/>
  <c r="S99" i="55" s="1"/>
  <c r="O99" i="55"/>
  <c r="P59" i="55"/>
  <c r="Q59" i="55" s="1"/>
  <c r="R59" i="55" s="1"/>
  <c r="S59" i="55" s="1"/>
  <c r="O59" i="55"/>
  <c r="N59" i="55"/>
  <c r="C81" i="71"/>
  <c r="C77" i="71"/>
  <c r="H69" i="55"/>
  <c r="P93" i="55"/>
  <c r="Q93" i="55" s="1"/>
  <c r="R93" i="55" s="1"/>
  <c r="S93" i="55" s="1"/>
  <c r="O93" i="55"/>
  <c r="P60" i="55"/>
  <c r="Q60" i="55" s="1"/>
  <c r="R60" i="55" s="1"/>
  <c r="S60" i="55" s="1"/>
  <c r="O60" i="55"/>
  <c r="N60" i="55"/>
  <c r="P30" i="55"/>
  <c r="Q30" i="55" s="1"/>
  <c r="R30" i="55" s="1"/>
  <c r="S30" i="55" s="1"/>
  <c r="O30" i="55"/>
  <c r="N30" i="55"/>
  <c r="P92" i="55"/>
  <c r="Q92" i="55" s="1"/>
  <c r="R92" i="55" s="1"/>
  <c r="S92" i="55" s="1"/>
  <c r="O92" i="55"/>
  <c r="P95" i="55"/>
  <c r="Q95" i="55" s="1"/>
  <c r="R95" i="55" s="1"/>
  <c r="S95" i="55" s="1"/>
  <c r="O95" i="55"/>
  <c r="P79" i="55"/>
  <c r="Q79" i="55" s="1"/>
  <c r="R79" i="55" s="1"/>
  <c r="S79" i="55" s="1"/>
  <c r="O79" i="55"/>
  <c r="P83" i="55"/>
  <c r="Q83" i="55" s="1"/>
  <c r="R83" i="55" s="1"/>
  <c r="S83" i="55" s="1"/>
  <c r="O83" i="55"/>
  <c r="P86" i="55"/>
  <c r="Q86" i="55" s="1"/>
  <c r="R86" i="55" s="1"/>
  <c r="S86" i="55" s="1"/>
  <c r="O86" i="55"/>
  <c r="F77" i="71"/>
  <c r="L13" i="71"/>
  <c r="P15" i="55"/>
  <c r="Q15" i="55" s="1"/>
  <c r="R15" i="55" s="1"/>
  <c r="S15" i="55" s="1"/>
  <c r="P25" i="55"/>
  <c r="Q25" i="55" s="1"/>
  <c r="R25" i="55" s="1"/>
  <c r="S25" i="55" s="1"/>
  <c r="N25" i="55"/>
  <c r="P41" i="55"/>
  <c r="Q41" i="55" s="1"/>
  <c r="R41" i="55" s="1"/>
  <c r="S41" i="55" s="1"/>
  <c r="N41" i="55"/>
  <c r="P67" i="55"/>
  <c r="Q67" i="55" s="1"/>
  <c r="R67" i="55" s="1"/>
  <c r="S67" i="55" s="1"/>
  <c r="N67" i="55"/>
  <c r="P66" i="55"/>
  <c r="Q66" i="55" s="1"/>
  <c r="R66" i="55" s="1"/>
  <c r="S66" i="55" s="1"/>
  <c r="N66" i="55"/>
  <c r="P61" i="55"/>
  <c r="Q61" i="55" s="1"/>
  <c r="R61" i="55" s="1"/>
  <c r="S61" i="55" s="1"/>
  <c r="N61" i="55"/>
  <c r="P62" i="55"/>
  <c r="Q62" i="55" s="1"/>
  <c r="R62" i="55" s="1"/>
  <c r="S62" i="55" s="1"/>
  <c r="N62" i="55"/>
  <c r="P56" i="55"/>
  <c r="Q56" i="55" s="1"/>
  <c r="R56" i="55" s="1"/>
  <c r="S56" i="55" s="1"/>
  <c r="N56" i="55"/>
  <c r="K55" i="55"/>
  <c r="O55" i="55" s="1"/>
  <c r="P58" i="55"/>
  <c r="Q58" i="55" s="1"/>
  <c r="R58" i="55" s="1"/>
  <c r="S58" i="55" s="1"/>
  <c r="K57" i="55"/>
  <c r="N58" i="55"/>
  <c r="P51" i="55"/>
  <c r="Q51" i="55" s="1"/>
  <c r="R51" i="55" s="1"/>
  <c r="S51" i="55" s="1"/>
  <c r="N51" i="55"/>
  <c r="P50" i="55"/>
  <c r="Q50" i="55" s="1"/>
  <c r="R50" i="55" s="1"/>
  <c r="S50" i="55" s="1"/>
  <c r="N50" i="55"/>
  <c r="P48" i="55"/>
  <c r="Q48" i="55" s="1"/>
  <c r="R48" i="55" s="1"/>
  <c r="S48" i="55" s="1"/>
  <c r="K44" i="55"/>
  <c r="N48" i="55"/>
  <c r="P42" i="55"/>
  <c r="Q42" i="55" s="1"/>
  <c r="R42" i="55" s="1"/>
  <c r="S42" i="55" s="1"/>
  <c r="N42" i="55"/>
  <c r="K37" i="55"/>
  <c r="O37" i="55" s="1"/>
  <c r="P36" i="55"/>
  <c r="Q36" i="55" s="1"/>
  <c r="R36" i="55" s="1"/>
  <c r="S36" i="55" s="1"/>
  <c r="P43" i="55"/>
  <c r="Q43" i="55" s="1"/>
  <c r="R43" i="55" s="1"/>
  <c r="S43" i="55" s="1"/>
  <c r="N43" i="55"/>
  <c r="P14" i="55"/>
  <c r="Q14" i="55" s="1"/>
  <c r="R14" i="55" s="1"/>
  <c r="S14" i="55" s="1"/>
  <c r="P12" i="55"/>
  <c r="Q12" i="55" s="1"/>
  <c r="R12" i="55" s="1"/>
  <c r="S12" i="55" s="1"/>
  <c r="N12" i="55"/>
  <c r="P11" i="55"/>
  <c r="Q11" i="55" s="1"/>
  <c r="R11" i="55" s="1"/>
  <c r="S11" i="55" s="1"/>
  <c r="N11" i="55"/>
  <c r="K9" i="55"/>
  <c r="P45" i="55"/>
  <c r="Q45" i="55" s="1"/>
  <c r="R45" i="55" s="1"/>
  <c r="S45" i="55" s="1"/>
  <c r="E35" i="55"/>
  <c r="G32" i="55"/>
  <c r="J32" i="55" s="1"/>
  <c r="F31" i="55"/>
  <c r="I31" i="55" s="1"/>
  <c r="H33" i="55"/>
  <c r="O33" i="55" s="1"/>
  <c r="H52" i="55"/>
  <c r="H34" i="55"/>
  <c r="O34" i="55" s="1"/>
  <c r="K70" i="55"/>
  <c r="O70" i="55" s="1"/>
  <c r="H40" i="55"/>
  <c r="K40" i="55" s="1"/>
  <c r="O40" i="55" s="1"/>
  <c r="H53" i="55"/>
  <c r="O53" i="55" s="1"/>
  <c r="P53" i="55"/>
  <c r="Q53" i="55" s="1"/>
  <c r="R53" i="55" s="1"/>
  <c r="S53" i="55" s="1"/>
  <c r="H39" i="55"/>
  <c r="K39" i="55" s="1"/>
  <c r="O39" i="55" s="1"/>
  <c r="M39" i="55"/>
  <c r="H35" i="55"/>
  <c r="I32" i="55"/>
  <c r="H38" i="55"/>
  <c r="K38" i="55" s="1"/>
  <c r="O38" i="55" s="1"/>
  <c r="M38" i="55"/>
  <c r="I57" i="55"/>
  <c r="H57" i="55" s="1"/>
  <c r="D11" i="73"/>
  <c r="D10" i="73"/>
  <c r="G13" i="73"/>
  <c r="H20" i="73"/>
  <c r="C11" i="73"/>
  <c r="C10" i="73"/>
  <c r="H13" i="73"/>
  <c r="E10" i="73"/>
  <c r="E11" i="73"/>
  <c r="H11" i="73" s="1"/>
  <c r="G20" i="73"/>
  <c r="D89" i="55"/>
  <c r="D84" i="55"/>
  <c r="D79" i="55"/>
  <c r="D69" i="55"/>
  <c r="D66" i="55"/>
  <c r="D61" i="55"/>
  <c r="D57" i="55"/>
  <c r="D52" i="55"/>
  <c r="D44" i="55"/>
  <c r="D35" i="55"/>
  <c r="D8" i="55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L30" i="71"/>
  <c r="L31" i="71"/>
  <c r="L32" i="71"/>
  <c r="L33" i="71"/>
  <c r="L34" i="71"/>
  <c r="L35" i="71"/>
  <c r="L36" i="71"/>
  <c r="L37" i="71"/>
  <c r="L38" i="71"/>
  <c r="L39" i="71"/>
  <c r="L40" i="71"/>
  <c r="L41" i="71"/>
  <c r="L42" i="71"/>
  <c r="L43" i="71"/>
  <c r="L44" i="71"/>
  <c r="L45" i="71"/>
  <c r="L46" i="71"/>
  <c r="L47" i="71"/>
  <c r="L48" i="71"/>
  <c r="L49" i="71"/>
  <c r="L50" i="71"/>
  <c r="L51" i="71"/>
  <c r="L52" i="71"/>
  <c r="L53" i="71"/>
  <c r="L54" i="71"/>
  <c r="L55" i="71"/>
  <c r="L56" i="71"/>
  <c r="L57" i="71"/>
  <c r="L58" i="71"/>
  <c r="L59" i="71"/>
  <c r="L60" i="71"/>
  <c r="L61" i="71"/>
  <c r="L62" i="71"/>
  <c r="L63" i="71"/>
  <c r="L64" i="71"/>
  <c r="L65" i="71"/>
  <c r="L66" i="71"/>
  <c r="L67" i="71"/>
  <c r="L68" i="71"/>
  <c r="L69" i="71"/>
  <c r="L70" i="71"/>
  <c r="L71" i="71"/>
  <c r="L72" i="71"/>
  <c r="L73" i="71"/>
  <c r="L74" i="71"/>
  <c r="L75" i="71"/>
  <c r="L76" i="71"/>
  <c r="L83" i="71"/>
  <c r="L84" i="71"/>
  <c r="L85" i="71"/>
  <c r="L86" i="71"/>
  <c r="L87" i="71"/>
  <c r="L88" i="71"/>
  <c r="L89" i="71"/>
  <c r="L90" i="71"/>
  <c r="L91" i="71"/>
  <c r="L92" i="71"/>
  <c r="L93" i="71"/>
  <c r="L94" i="71"/>
  <c r="L95" i="71"/>
  <c r="L96" i="71"/>
  <c r="L97" i="71"/>
  <c r="L98" i="71"/>
  <c r="L99" i="71"/>
  <c r="L100" i="71"/>
  <c r="L101" i="71"/>
  <c r="L102" i="71"/>
  <c r="L103" i="71"/>
  <c r="L104" i="71"/>
  <c r="L105" i="71"/>
  <c r="P9" i="55" l="1"/>
  <c r="Q9" i="55" s="1"/>
  <c r="R9" i="55" s="1"/>
  <c r="S9" i="55" s="1"/>
  <c r="O9" i="55"/>
  <c r="M35" i="55"/>
  <c r="M32" i="55" s="1"/>
  <c r="M31" i="55" s="1"/>
  <c r="P44" i="55"/>
  <c r="Q44" i="55" s="1"/>
  <c r="R44" i="55" s="1"/>
  <c r="S44" i="55" s="1"/>
  <c r="O44" i="55"/>
  <c r="N57" i="55"/>
  <c r="F81" i="71"/>
  <c r="L81" i="71" s="1"/>
  <c r="L77" i="71"/>
  <c r="O57" i="55"/>
  <c r="N55" i="55"/>
  <c r="N52" i="55" s="1"/>
  <c r="K52" i="55"/>
  <c r="O52" i="55" s="1"/>
  <c r="P55" i="55"/>
  <c r="Q55" i="55" s="1"/>
  <c r="R55" i="55" s="1"/>
  <c r="S55" i="55" s="1"/>
  <c r="D31" i="55"/>
  <c r="D72" i="55" s="1"/>
  <c r="D76" i="55" s="1"/>
  <c r="P57" i="55"/>
  <c r="Q57" i="55" s="1"/>
  <c r="R57" i="55" s="1"/>
  <c r="S57" i="55" s="1"/>
  <c r="N44" i="55"/>
  <c r="F72" i="55"/>
  <c r="F76" i="55" s="1"/>
  <c r="P40" i="55"/>
  <c r="Q40" i="55" s="1"/>
  <c r="R40" i="55" s="1"/>
  <c r="S40" i="55" s="1"/>
  <c r="N40" i="55"/>
  <c r="P39" i="55"/>
  <c r="Q39" i="55" s="1"/>
  <c r="R39" i="55" s="1"/>
  <c r="S39" i="55" s="1"/>
  <c r="N39" i="55"/>
  <c r="P38" i="55"/>
  <c r="Q38" i="55" s="1"/>
  <c r="R38" i="55" s="1"/>
  <c r="S38" i="55" s="1"/>
  <c r="N38" i="55"/>
  <c r="K35" i="55"/>
  <c r="N37" i="55"/>
  <c r="P37" i="55"/>
  <c r="Q37" i="55" s="1"/>
  <c r="R37" i="55" s="1"/>
  <c r="S37" i="55" s="1"/>
  <c r="G31" i="55"/>
  <c r="J31" i="55" s="1"/>
  <c r="P33" i="55"/>
  <c r="Q33" i="55" s="1"/>
  <c r="R33" i="55" s="1"/>
  <c r="S33" i="55" s="1"/>
  <c r="H32" i="55"/>
  <c r="H31" i="55" s="1"/>
  <c r="N9" i="55"/>
  <c r="K8" i="55"/>
  <c r="P70" i="55"/>
  <c r="K69" i="55"/>
  <c r="O69" i="55" s="1"/>
  <c r="P13" i="55"/>
  <c r="Q13" i="55" s="1"/>
  <c r="R13" i="55" s="1"/>
  <c r="S13" i="55" s="1"/>
  <c r="G11" i="73"/>
  <c r="G10" i="73"/>
  <c r="H10" i="73"/>
  <c r="D78" i="55"/>
  <c r="P35" i="55" l="1"/>
  <c r="Q35" i="55" s="1"/>
  <c r="R35" i="55" s="1"/>
  <c r="S35" i="55" s="1"/>
  <c r="O35" i="55"/>
  <c r="K32" i="55"/>
  <c r="P32" i="55" s="1"/>
  <c r="Q32" i="55" s="1"/>
  <c r="R32" i="55" s="1"/>
  <c r="S32" i="55" s="1"/>
  <c r="P52" i="55"/>
  <c r="Q52" i="55" s="1"/>
  <c r="R52" i="55" s="1"/>
  <c r="S52" i="55" s="1"/>
  <c r="N35" i="55"/>
  <c r="G72" i="55"/>
  <c r="G76" i="55" s="1"/>
  <c r="N8" i="55"/>
  <c r="P34" i="55"/>
  <c r="Q34" i="55" s="1"/>
  <c r="R34" i="55" s="1"/>
  <c r="S34" i="55" s="1"/>
  <c r="Q70" i="55"/>
  <c r="P69" i="55"/>
  <c r="O32" i="55" l="1"/>
  <c r="R70" i="55"/>
  <c r="Q69" i="55"/>
  <c r="P31" i="55" l="1"/>
  <c r="Q31" i="55" s="1"/>
  <c r="R31" i="55" s="1"/>
  <c r="S31" i="55" s="1"/>
  <c r="O31" i="55"/>
  <c r="S70" i="55"/>
  <c r="S69" i="55" s="1"/>
  <c r="R69" i="55"/>
  <c r="N89" i="55"/>
  <c r="N84" i="55"/>
  <c r="N79" i="55"/>
  <c r="E89" i="55"/>
  <c r="E84" i="55"/>
  <c r="E79" i="55"/>
  <c r="E66" i="55"/>
  <c r="E52" i="55"/>
  <c r="E44" i="55"/>
  <c r="H8" i="55"/>
  <c r="O8" i="55" s="1"/>
  <c r="E32" i="55" l="1"/>
  <c r="P8" i="55"/>
  <c r="Q8" i="55" s="1"/>
  <c r="R8" i="55" s="1"/>
  <c r="S8" i="55" s="1"/>
  <c r="E31" i="55"/>
  <c r="E78" i="55"/>
  <c r="N78" i="55"/>
  <c r="N32" i="55"/>
  <c r="N31" i="55" s="1"/>
  <c r="E24" i="55" l="1"/>
  <c r="J24" i="55"/>
  <c r="M24" i="55" s="1"/>
  <c r="M7" i="55" s="1"/>
  <c r="L24" i="55"/>
  <c r="L7" i="55" s="1"/>
  <c r="L72" i="55" s="1"/>
  <c r="I24" i="55"/>
  <c r="H24" i="55" l="1"/>
  <c r="M72" i="55"/>
  <c r="M76" i="55" s="1"/>
  <c r="L76" i="55"/>
  <c r="E72" i="55"/>
  <c r="E76" i="55" s="1"/>
  <c r="I7" i="55"/>
  <c r="I72" i="55" s="1"/>
  <c r="I76" i="55" s="1"/>
  <c r="K24" i="55"/>
  <c r="O24" i="55" s="1"/>
  <c r="H72" i="55"/>
  <c r="J7" i="55"/>
  <c r="J72" i="55" s="1"/>
  <c r="J76" i="55" s="1"/>
  <c r="H76" i="55" l="1"/>
  <c r="N24" i="55"/>
  <c r="N7" i="55" s="1"/>
  <c r="N72" i="55" s="1"/>
  <c r="N76" i="55" s="1"/>
  <c r="K7" i="55"/>
  <c r="K72" i="55" s="1"/>
  <c r="K76" i="55" s="1"/>
  <c r="P24" i="55"/>
  <c r="Q24" i="55" s="1"/>
  <c r="R24" i="55" s="1"/>
  <c r="S24" i="55" s="1"/>
  <c r="O72" i="55" l="1"/>
  <c r="O76" i="55"/>
  <c r="P7" i="55"/>
  <c r="Q7" i="55" s="1"/>
  <c r="O7" i="55"/>
  <c r="P72" i="55" l="1"/>
  <c r="P76" i="55" s="1"/>
  <c r="R7" i="55"/>
  <c r="Q72" i="55"/>
  <c r="Q76" i="55" s="1"/>
  <c r="S7" i="55" l="1"/>
  <c r="S72" i="55" s="1"/>
  <c r="S76" i="55" s="1"/>
  <c r="R72" i="55"/>
  <c r="R76" i="55" s="1"/>
</calcChain>
</file>

<file path=xl/sharedStrings.xml><?xml version="1.0" encoding="utf-8"?>
<sst xmlns="http://schemas.openxmlformats.org/spreadsheetml/2006/main" count="562" uniqueCount="235">
  <si>
    <t xml:space="preserve"> </t>
  </si>
  <si>
    <t>Lp.</t>
  </si>
  <si>
    <t>Wyszczególnienie</t>
  </si>
  <si>
    <t>1.</t>
  </si>
  <si>
    <t>I.</t>
  </si>
  <si>
    <t>II.</t>
  </si>
  <si>
    <t>III.</t>
  </si>
  <si>
    <t>Tabela 1</t>
  </si>
  <si>
    <t>Przychody ogółem</t>
  </si>
  <si>
    <t xml:space="preserve"> 1.</t>
  </si>
  <si>
    <t>Przychody własne</t>
  </si>
  <si>
    <t/>
  </si>
  <si>
    <t>przychody z prowadzonej działalności</t>
  </si>
  <si>
    <t>sprzedaż składników majątku ruchomego</t>
  </si>
  <si>
    <t>najem i dzierżawa składników majątkowych</t>
  </si>
  <si>
    <t>pozostałe przychody własne</t>
  </si>
  <si>
    <t xml:space="preserve"> 2.</t>
  </si>
  <si>
    <t>Dotacja z budżetu Miasta na działalność bieżącą</t>
  </si>
  <si>
    <t>środki własne Miasta</t>
  </si>
  <si>
    <t>środki finansowe Ministra Kultury</t>
  </si>
  <si>
    <t>środki z funduszy międzynarodowych</t>
  </si>
  <si>
    <t>VAT podlegający zwrotowi (-)</t>
  </si>
  <si>
    <t xml:space="preserve"> 3.</t>
  </si>
  <si>
    <t>Dotacja z budżetu Województwa na działalność bieżącą</t>
  </si>
  <si>
    <t>środki własne Województwa</t>
  </si>
  <si>
    <t xml:space="preserve"> 4.</t>
  </si>
  <si>
    <t>Środki otrzymane bezpośrednio przez Instytucję</t>
  </si>
  <si>
    <t>środki z funduszy miedzynarodowych</t>
  </si>
  <si>
    <t xml:space="preserve"> 5.</t>
  </si>
  <si>
    <t>Środki finansowe otrzymane od osób fizycznych i prawnych</t>
  </si>
  <si>
    <t xml:space="preserve"> 6.</t>
  </si>
  <si>
    <t>Przychody finansowe</t>
  </si>
  <si>
    <t xml:space="preserve"> 7.</t>
  </si>
  <si>
    <t>Inne źródła</t>
  </si>
  <si>
    <t>Koszty ogółem</t>
  </si>
  <si>
    <t>Koszty wg rodzaju</t>
  </si>
  <si>
    <t>amortyzacja</t>
  </si>
  <si>
    <t>zużycie materiałów i energii</t>
  </si>
  <si>
    <t>usługi obce</t>
  </si>
  <si>
    <t>remonty</t>
  </si>
  <si>
    <t>transport</t>
  </si>
  <si>
    <t>poligrafia, plakatowanie i reklama</t>
  </si>
  <si>
    <t>opłaty pocztowe i telekomunikacyjne</t>
  </si>
  <si>
    <t>czynsze</t>
  </si>
  <si>
    <t>usługi artystyczne</t>
  </si>
  <si>
    <t>pozostałe usługi</t>
  </si>
  <si>
    <t>podatki i opłaty</t>
  </si>
  <si>
    <t>podatek od nieruchomości</t>
  </si>
  <si>
    <t>podatek od śr. transportowych</t>
  </si>
  <si>
    <t>ubezpieczenia majątkowe</t>
  </si>
  <si>
    <t>podatek VAT</t>
  </si>
  <si>
    <t>PFRON</t>
  </si>
  <si>
    <t>tantiemy</t>
  </si>
  <si>
    <t>pozostałe</t>
  </si>
  <si>
    <t>wynagrodzenia</t>
  </si>
  <si>
    <t>osobowe</t>
  </si>
  <si>
    <t>honoraria własnych pracowników</t>
  </si>
  <si>
    <t>honoraria doangażowanych</t>
  </si>
  <si>
    <t>wynagrodzenia bezosobowe, prowizje</t>
  </si>
  <si>
    <t>ubezpieczenia społeczne i inne świadczenia</t>
  </si>
  <si>
    <t>składki naliczane od wynagrodzeń</t>
  </si>
  <si>
    <t>Zakładowy Fundusz Świadczeń Socjalnych</t>
  </si>
  <si>
    <t>inne koszty rodzajowe</t>
  </si>
  <si>
    <t>podróże służbowe</t>
  </si>
  <si>
    <t>wartość sprzedanych towarów i materiałów</t>
  </si>
  <si>
    <t>Pozostałe koszty operacyjne</t>
  </si>
  <si>
    <t>Koszty finansowe</t>
  </si>
  <si>
    <t>płatności odsetkowe wynikające z zaciągniętych zobowiązań</t>
  </si>
  <si>
    <t>pozostałe koszty finansowe</t>
  </si>
  <si>
    <t>Wynik zdarzeń nadzwyczajnych</t>
  </si>
  <si>
    <t>zyski nadzwyczajne</t>
  </si>
  <si>
    <t>straty nadzwyczajne</t>
  </si>
  <si>
    <t>IV.</t>
  </si>
  <si>
    <t>Wynik brutto
(poz. I. - poz. II. +/- poz. III.)</t>
  </si>
  <si>
    <t>V.</t>
  </si>
  <si>
    <t>Podatek dochodowy od osób prawnych</t>
  </si>
  <si>
    <t>VI.</t>
  </si>
  <si>
    <t>Wynik netto
(poz. IV. - poz. V.)</t>
  </si>
  <si>
    <t>VII.</t>
  </si>
  <si>
    <t>Środki na działalność inwestycyjną</t>
  </si>
  <si>
    <t>Dotacja z budżetu Miasta</t>
  </si>
  <si>
    <t>Dotacja z budżetu Województwa</t>
  </si>
  <si>
    <t>VIII.</t>
  </si>
  <si>
    <t>Nakłady* na inwestycje i zakupy inwestycyjne oraz nabycie wartości niematerialnych i prawnych</t>
  </si>
  <si>
    <t>*Wartość netto powiększona o część kwoty VAT obliczonej według wskaźnika proporcji</t>
  </si>
  <si>
    <t>środki własne Miasta - dotacja celowa</t>
  </si>
  <si>
    <t>środki własne Miasta - dotacja podmiotowa</t>
  </si>
  <si>
    <t>IX.</t>
  </si>
  <si>
    <t>Dane uzupełniające na koniec okresu (bez ZFŚS)</t>
  </si>
  <si>
    <t xml:space="preserve"> - środki pieniężne </t>
  </si>
  <si>
    <t xml:space="preserve"> - należności, w tym:</t>
  </si>
  <si>
    <t xml:space="preserve">           wymagalne</t>
  </si>
  <si>
    <t xml:space="preserve"> - zobowiązania, w tym:</t>
  </si>
  <si>
    <t>Dyn.%
(5:4)</t>
  </si>
  <si>
    <t>2.</t>
  </si>
  <si>
    <t>3.</t>
  </si>
  <si>
    <t>Podpis resortowego Prezydenta</t>
  </si>
  <si>
    <t>Podpis Dysponenta</t>
  </si>
  <si>
    <t>Weryfikacja materiału przez jednostkę nadrzędną:</t>
  </si>
  <si>
    <t>Podpis Dyrektora instytucji</t>
  </si>
  <si>
    <t>Data i podpis głównego księgowego</t>
  </si>
  <si>
    <t xml:space="preserve">             wymagalne</t>
  </si>
  <si>
    <t xml:space="preserve">     zobowiązania, w tym:</t>
  </si>
  <si>
    <t xml:space="preserve">     należności, w tym:</t>
  </si>
  <si>
    <t>środki pieniężne:</t>
  </si>
  <si>
    <t>…………………………………………………………………………….</t>
  </si>
  <si>
    <t>Dane uzupełniające na koniec okresu (bez ZFŚŚ)</t>
  </si>
  <si>
    <t>Dane uzupełniające na początek okresu (bez ZFŚŚ</t>
  </si>
  <si>
    <t>0.</t>
  </si>
  <si>
    <t>Dynamika     (4:3)</t>
  </si>
  <si>
    <t>POTRZEBY*</t>
  </si>
  <si>
    <t xml:space="preserve">podpis resortowego prezydenta </t>
  </si>
  <si>
    <t>………………………………………………….</t>
  </si>
  <si>
    <t>…………………………..</t>
  </si>
  <si>
    <t xml:space="preserve">podpis dyrektora </t>
  </si>
  <si>
    <t>data i podpis głównego księgowego.</t>
  </si>
  <si>
    <t>…………………………………………………..</t>
  </si>
  <si>
    <t>…………………………………………………</t>
  </si>
  <si>
    <t>** Liczba - wpisujemy jednorazowe wydarzenia, w przypadku wydarzeń cyklicznych, powtarzających się - sumujemy</t>
  </si>
  <si>
    <t xml:space="preserve">* Rodzaje działalności - istnieje możliwość zmiany nazw wydarzeń artystycznych w zależności od prowadzonej działalności </t>
  </si>
  <si>
    <t>……………………………………………………………………………..</t>
  </si>
  <si>
    <t>Ogółem:</t>
  </si>
  <si>
    <t>Razem kol. 6:</t>
  </si>
  <si>
    <t>6. Inne formy działalności:</t>
  </si>
  <si>
    <t>Razem kol. 5:</t>
  </si>
  <si>
    <t>5. Warsztaty:</t>
  </si>
  <si>
    <t>Razem kol. 4:</t>
  </si>
  <si>
    <t>4. Spektakle</t>
  </si>
  <si>
    <t>Razem kol. 3:</t>
  </si>
  <si>
    <t>3. Spotkania</t>
  </si>
  <si>
    <t>Razem kol. 2:</t>
  </si>
  <si>
    <t>2. Wystawy</t>
  </si>
  <si>
    <t>Razem kol. 1:</t>
  </si>
  <si>
    <t xml:space="preserve">szacunkowy koszt realizacji </t>
  </si>
  <si>
    <t>Liczba widzów (uczestników)</t>
  </si>
  <si>
    <t>Liczba**</t>
  </si>
  <si>
    <t>Rodzaj działności*</t>
  </si>
  <si>
    <t xml:space="preserve"> INSTYTUCJE KULTURY</t>
  </si>
  <si>
    <r>
      <t xml:space="preserve">Dysponent: </t>
    </r>
    <r>
      <rPr>
        <b/>
        <sz val="11"/>
        <rFont val="Arial"/>
        <family val="2"/>
        <charset val="238"/>
      </rPr>
      <t>Wydział Kultury</t>
    </r>
  </si>
  <si>
    <t>Wsk.% 
(6:4)</t>
  </si>
  <si>
    <t>Wsk.% 
(6:5)</t>
  </si>
  <si>
    <t>Uwagi</t>
  </si>
  <si>
    <t>1</t>
  </si>
  <si>
    <t>2</t>
  </si>
  <si>
    <t>3</t>
  </si>
  <si>
    <t>4</t>
  </si>
  <si>
    <t xml:space="preserve">PRACOWNICY ETATOWI </t>
  </si>
  <si>
    <t>Zatrudnienie  ( etaty )</t>
  </si>
  <si>
    <t>Średnie wynagrodzenie angażowe wynikające z umów o pracę
 (w złotych /1 etat -  poz.3 pkt a/ poz.1/12 m-cy)</t>
  </si>
  <si>
    <t>Wynagrodzenia osobowe pracowników
- kwota ogółem ujęta w § 401, 402 i 405 (a + b)</t>
  </si>
  <si>
    <t>w tym:</t>
  </si>
  <si>
    <t>a) wynagrodzenia osobowe wynikające z angaży</t>
  </si>
  <si>
    <t xml:space="preserve"> - wynagrodzenia zasadnicze</t>
  </si>
  <si>
    <t xml:space="preserve"> - wysługa lat</t>
  </si>
  <si>
    <t xml:space="preserve"> - dodatki służbowe</t>
  </si>
  <si>
    <t xml:space="preserve"> - dodatki specjalne</t>
  </si>
  <si>
    <t xml:space="preserve"> - dodatki funkcyjne</t>
  </si>
  <si>
    <t xml:space="preserve"> - premie</t>
  </si>
  <si>
    <t>b) pozostałe</t>
  </si>
  <si>
    <t xml:space="preserve"> - nagrody jubileuszowe</t>
  </si>
  <si>
    <t xml:space="preserve"> - odprawy emerytalne</t>
  </si>
  <si>
    <t xml:space="preserve"> - nadgodziny</t>
  </si>
  <si>
    <t xml:space="preserve"> - jednorazowe wypłaty wynagrodzeń z tytułu 
   braku podwyżek</t>
  </si>
  <si>
    <t xml:space="preserve"> - nagrody uznaniowe wynikające z regulaminu nagród</t>
  </si>
  <si>
    <t xml:space="preserve"> - ekwiwalenty za urlop</t>
  </si>
  <si>
    <t xml:space="preserve"> - inne odprawy (wymienić jakie)</t>
  </si>
  <si>
    <t>*</t>
  </si>
  <si>
    <t xml:space="preserve"> - dodatki za pracę nocną</t>
  </si>
  <si>
    <t xml:space="preserve"> - dodatki szkodliwe</t>
  </si>
  <si>
    <t>PRACOWNICY POZOSTALI ZATRUDNIENI W RAMACH ROBÓT PUBLICZNYCH, PRAC INTERWENCYJNYCH I INNYCH</t>
  </si>
  <si>
    <t>Średnie wynagrodzenie wynikające z umów o pracę
(w złotych /1 etat -  poz.3 pkt a/ poz.1)</t>
  </si>
  <si>
    <t>Wynagrodzenia osobowe pracowników
- kwota ogółem ujęta w § 4010</t>
  </si>
  <si>
    <t xml:space="preserve"> a) środki własne Miasta</t>
  </si>
  <si>
    <t xml:space="preserve"> b) refundacja z innych źródeł (Fundusz Pracy, itp.)</t>
  </si>
  <si>
    <t>* w przypadku, gdy pozycje te stanowią element wynagrodzenia angażowego kwoty z nich wynikające należy przyporządkować do pktu a)</t>
  </si>
  <si>
    <t xml:space="preserve">Data i podpis Dyrektora instytucji </t>
  </si>
  <si>
    <t>.....................................................................</t>
  </si>
  <si>
    <t>...............................................................</t>
  </si>
  <si>
    <t>Podpis  Dsponenta</t>
  </si>
  <si>
    <t>Podpis  resortowego  Prezydenta</t>
  </si>
  <si>
    <t xml:space="preserve"> - inne (należy wyszczególnić) świadczenie urlopowe</t>
  </si>
  <si>
    <t>usługi dystrybucji</t>
  </si>
  <si>
    <t>pozostałe usługi dystrybucji</t>
  </si>
  <si>
    <t>4. Projekcje filmowe</t>
  </si>
  <si>
    <t>1. Wydarzenia sceniczne</t>
  </si>
  <si>
    <t>Instytucja kultury: TEATR WSPÓŁCZESNY- TEATR MAŁY</t>
  </si>
  <si>
    <t>Dział 921     Rozdział 92106</t>
  </si>
  <si>
    <t xml:space="preserve">Plan po zmianach TW </t>
  </si>
  <si>
    <t>Teatr Mały</t>
  </si>
  <si>
    <t>PW  TW</t>
  </si>
  <si>
    <t>PW Teatr Mały</t>
  </si>
  <si>
    <t>PROJEKT    TW</t>
  </si>
  <si>
    <t>PROJEKT   Teatr Mały</t>
  </si>
  <si>
    <t>Potrzeby         TW</t>
  </si>
  <si>
    <t>Potrzeby Teatr Mały</t>
  </si>
  <si>
    <t>TEATR WSPÓŁCZESNY</t>
  </si>
  <si>
    <t>* Rodzaje działalności - istnieje możliwość zmiany nazw wydarzeń artystycznych w zależności od prowadzonej działalnoś</t>
  </si>
  <si>
    <t>7. Zespoły artystyczne</t>
  </si>
  <si>
    <t>6. Koła zainteresowań/pracownie</t>
  </si>
  <si>
    <t>Razem kol. 7:</t>
  </si>
  <si>
    <t xml:space="preserve">8. Inne formy działaności </t>
  </si>
  <si>
    <t>Razem kol.6:</t>
  </si>
  <si>
    <t>Razem kol.8:</t>
  </si>
  <si>
    <t>1. Seanse repertuarowe</t>
  </si>
  <si>
    <t>2. Seanse specjalne</t>
  </si>
  <si>
    <t>Wydział Kultury</t>
  </si>
  <si>
    <t>Plan po zmianach
na ….. rok(całość)</t>
  </si>
  <si>
    <t>Przewidywane wykonanie  za 20….. rok (całość)</t>
  </si>
  <si>
    <t>Projekt budżetu
na 20….. rok</t>
  </si>
  <si>
    <t>Zidentyfikowane potrzeby 
na 20….. rok</t>
  </si>
  <si>
    <t>Prognoza
na 20…... rok</t>
  </si>
  <si>
    <t>Prognoza
na 20…. rok</t>
  </si>
  <si>
    <t>Prognoza
na 20….. rok</t>
  </si>
  <si>
    <t>Plan na 01.01.20..... r.</t>
  </si>
  <si>
    <t>Część opisowa do projektu planu finansowego na rok 20…...r. TW i Teatr Mały</t>
  </si>
  <si>
    <t>Przewidywane wykonanie za rok 20……</t>
  </si>
  <si>
    <t>PW rok 20…..  TW</t>
  </si>
  <si>
    <t>PW rok 20…... Teatr Mały</t>
  </si>
  <si>
    <t>Projekt budżetu rok 20……</t>
  </si>
  <si>
    <t>Projekt 20…...  TW</t>
  </si>
  <si>
    <t>Projekt 20…... Teatr Mały</t>
  </si>
  <si>
    <t xml:space="preserve">Część opisowa do projektu planu finansowego na rok 20….. oraz potrzeby  </t>
  </si>
  <si>
    <t>Zatrudnienie i wynagrodzenia w roku 202……</t>
  </si>
  <si>
    <t xml:space="preserve">Plan na 01.01.20…... r. </t>
  </si>
  <si>
    <t xml:space="preserve">Plan po zmianach na 20….. r. </t>
  </si>
  <si>
    <t>Przewidywane wykonanie za rok 20…..</t>
  </si>
  <si>
    <t>Projekt budżetu rok 20…..</t>
  </si>
  <si>
    <t>Plan na dzień 01.01.20…..</t>
  </si>
  <si>
    <t xml:space="preserve">Projekt budżetu na rok 20….. - część merytoryczno - finansowa </t>
  </si>
  <si>
    <t>Część opisowa działalności merytorycznej  na rok 20….</t>
  </si>
  <si>
    <t>Plan na dzień 01.01.20….</t>
  </si>
  <si>
    <t>Planowana działalność merytoryczna w roku 20…. r. - Teatr Mały</t>
  </si>
  <si>
    <t xml:space="preserve">Projekt planu finansowego na rok 20….. - część merytoryczno - finansowa </t>
  </si>
  <si>
    <t>Planowana działalność merytoryczna w roku 20.. r.</t>
  </si>
  <si>
    <t>Część opisowa działalności merytorycznej  na rok 20..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</si>
</sst>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z_ł_-;\-* #,##0.00\ _z_ł_-;_-* &quot;-&quot;??\ _z_ł_-;_-@_-"/>
    <numFmt numFmtId="164" formatCode="[$-10415]#,##0;\-#,##0"/>
    <numFmt numFmtId="165" formatCode="_-* #,##0\ _K_č_-;\-* #,##0\ _K_č_-;_-* &quot;-&quot;\ _K_č_-;_-@_-"/>
    <numFmt numFmtId="166" formatCode="_-* #,##0.00\ _K_č_-;\-* #,##0.00\ _K_č_-;_-* &quot;-&quot;??\ _K_č_-;_-@_-"/>
    <numFmt numFmtId="167" formatCode="_-* #,##0\ &quot;Kč&quot;_-;\-* #,##0\ &quot;Kč&quot;_-;_-* &quot;-&quot;\ &quot;Kč&quot;_-;_-@_-"/>
    <numFmt numFmtId="168" formatCode="_-* #,##0.00\ &quot;Kč&quot;_-;\-* #,##0.00\ &quot;Kč&quot;_-;_-* &quot;-&quot;??\ &quot;Kč&quot;_-;_-@_-"/>
    <numFmt numFmtId="169" formatCode="#,##0.00;[Red]&quot;-&quot;#,##0.00"/>
    <numFmt numFmtId="170" formatCode="0.0"/>
    <numFmt numFmtId="171" formatCode="_-* #,##0.00\ [$zł-415]_-;\-* #,##0.00\ [$zł-415]_-;_-* &quot;-&quot;??\ [$zł-415]_-;_-@_-"/>
  </numFmts>
  <fonts count="61">
    <font>
      <sz val="12"/>
      <name val="Helv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Helv"/>
    </font>
    <font>
      <sz val="12"/>
      <name val="Helv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u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</font>
    <font>
      <sz val="12"/>
      <color indexed="8"/>
      <name val="Helv"/>
    </font>
    <font>
      <sz val="11"/>
      <color indexed="8"/>
      <name val="Czcionka tekstu podstawowego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Czcionka tekstu podstawowego"/>
    </font>
    <font>
      <b/>
      <sz val="9"/>
      <color indexed="8"/>
      <name val="Czcionka tekstu podstawowego"/>
    </font>
    <font>
      <b/>
      <sz val="12"/>
      <color indexed="8"/>
      <name val="Arial"/>
      <family val="2"/>
      <charset val="238"/>
    </font>
    <font>
      <b/>
      <i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Helvetica Neue"/>
    </font>
    <font>
      <sz val="10"/>
      <color rgb="FFFF0000"/>
      <name val="Arial"/>
      <family val="2"/>
      <charset val="238"/>
    </font>
    <font>
      <sz val="12"/>
      <color rgb="FFFF0000"/>
      <name val="Helv"/>
    </font>
    <font>
      <sz val="8"/>
      <color rgb="FFFF0000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i/>
      <sz val="10"/>
      <color theme="1" tint="4.9989318521683403E-2"/>
      <name val="Arial"/>
      <family val="2"/>
      <charset val="238"/>
    </font>
    <font>
      <sz val="11"/>
      <color theme="1" tint="4.9989318521683403E-2"/>
      <name val="Czcionka tekstu podstawowego"/>
      <family val="2"/>
      <charset val="238"/>
    </font>
    <font>
      <sz val="11"/>
      <color rgb="FFFF0000"/>
      <name val="Calibri"/>
      <family val="2"/>
      <charset val="238"/>
    </font>
    <font>
      <b/>
      <sz val="8"/>
      <color theme="1"/>
      <name val="Arial"/>
      <family val="2"/>
      <charset val="238"/>
    </font>
    <font>
      <sz val="9"/>
      <color indexed="8"/>
      <name val="Calibri"/>
      <family val="2"/>
      <charset val="238"/>
    </font>
    <font>
      <b/>
      <sz val="8"/>
      <name val="Arial"/>
      <family val="2"/>
      <charset val="238"/>
    </font>
    <font>
      <b/>
      <sz val="14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rgb="FFFFFF99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DCDCDC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64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12"/>
      </right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64"/>
      </top>
      <bottom/>
      <diagonal/>
    </border>
    <border>
      <left style="thin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">
    <xf numFmtId="0" fontId="0" fillId="0" borderId="0"/>
    <xf numFmtId="0" fontId="1" fillId="0" borderId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5" borderId="0" applyFont="0" applyBorder="0" applyAlignment="0" applyProtection="0"/>
    <xf numFmtId="0" fontId="7" fillId="0" borderId="0"/>
    <xf numFmtId="0" fontId="7" fillId="0" borderId="0"/>
    <xf numFmtId="0" fontId="8" fillId="0" borderId="0"/>
    <xf numFmtId="16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5" fillId="0" borderId="0"/>
    <xf numFmtId="0" fontId="37" fillId="0" borderId="0" applyNumberFormat="0" applyFill="0" applyBorder="0" applyProtection="0"/>
    <xf numFmtId="0" fontId="45" fillId="0" borderId="0" applyNumberFormat="0" applyFill="0" applyBorder="0" applyProtection="0"/>
    <xf numFmtId="0" fontId="38" fillId="0" borderId="0" applyNumberFormat="0" applyFill="0" applyBorder="0" applyProtection="0"/>
  </cellStyleXfs>
  <cellXfs count="367">
    <xf numFmtId="0" fontId="0" fillId="0" borderId="0" xfId="0"/>
    <xf numFmtId="0" fontId="2" fillId="0" borderId="0" xfId="0" applyFont="1"/>
    <xf numFmtId="0" fontId="4" fillId="0" borderId="0" xfId="3" applyFont="1"/>
    <xf numFmtId="0" fontId="9" fillId="0" borderId="1" xfId="2" applyFont="1" applyBorder="1" applyAlignment="1">
      <alignment horizontal="right" vertical="top" wrapText="1" readingOrder="1"/>
    </xf>
    <xf numFmtId="0" fontId="5" fillId="0" borderId="1" xfId="2" applyFont="1" applyBorder="1" applyAlignment="1">
      <alignment horizontal="left" vertical="top" wrapText="1" readingOrder="1"/>
    </xf>
    <xf numFmtId="0" fontId="9" fillId="11" borderId="1" xfId="2" applyFont="1" applyFill="1" applyBorder="1" applyAlignment="1">
      <alignment horizontal="center" vertical="center" wrapText="1" readingOrder="1"/>
    </xf>
    <xf numFmtId="0" fontId="11" fillId="0" borderId="0" xfId="15" applyAlignment="1">
      <alignment vertical="center" wrapText="1"/>
    </xf>
    <xf numFmtId="0" fontId="10" fillId="12" borderId="1" xfId="2" applyFont="1" applyFill="1" applyBorder="1" applyAlignment="1">
      <alignment horizontal="center" vertical="center" wrapText="1" readingOrder="1"/>
    </xf>
    <xf numFmtId="0" fontId="9" fillId="10" borderId="1" xfId="2" applyFont="1" applyFill="1" applyBorder="1" applyAlignment="1">
      <alignment horizontal="left" vertical="top" wrapText="1" readingOrder="1"/>
    </xf>
    <xf numFmtId="0" fontId="14" fillId="8" borderId="1" xfId="2" applyFont="1" applyFill="1" applyBorder="1" applyAlignment="1">
      <alignment horizontal="right" vertical="top" wrapText="1" readingOrder="1"/>
    </xf>
    <xf numFmtId="0" fontId="14" fillId="8" borderId="1" xfId="2" applyFont="1" applyFill="1" applyBorder="1" applyAlignment="1">
      <alignment horizontal="left" vertical="top" wrapText="1" readingOrder="1"/>
    </xf>
    <xf numFmtId="0" fontId="13" fillId="0" borderId="1" xfId="2" applyFont="1" applyBorder="1" applyAlignment="1">
      <alignment horizontal="left" vertical="top" wrapText="1" readingOrder="1"/>
    </xf>
    <xf numFmtId="0" fontId="14" fillId="10" borderId="1" xfId="2" applyFont="1" applyFill="1" applyBorder="1" applyAlignment="1">
      <alignment horizontal="left" vertical="top" wrapText="1" readingOrder="1"/>
    </xf>
    <xf numFmtId="0" fontId="14" fillId="0" borderId="1" xfId="2" applyFont="1" applyBorder="1" applyAlignment="1">
      <alignment horizontal="right" vertical="top" wrapText="1" readingOrder="1"/>
    </xf>
    <xf numFmtId="0" fontId="14" fillId="0" borderId="1" xfId="2" applyFont="1" applyBorder="1" applyAlignment="1">
      <alignment horizontal="left" vertical="top" wrapText="1" readingOrder="1"/>
    </xf>
    <xf numFmtId="0" fontId="13" fillId="0" borderId="1" xfId="2" applyFont="1" applyBorder="1" applyAlignment="1">
      <alignment horizontal="right" vertical="top" wrapText="1" readingOrder="1"/>
    </xf>
    <xf numFmtId="0" fontId="14" fillId="10" borderId="1" xfId="2" applyFont="1" applyFill="1" applyBorder="1" applyAlignment="1">
      <alignment horizontal="right" vertical="top" wrapText="1" readingOrder="1"/>
    </xf>
    <xf numFmtId="0" fontId="10" fillId="0" borderId="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 readingOrder="1"/>
    </xf>
    <xf numFmtId="0" fontId="12" fillId="0" borderId="0" xfId="15" applyFont="1" applyAlignment="1">
      <alignment horizontal="center" vertical="center"/>
    </xf>
    <xf numFmtId="0" fontId="12" fillId="0" borderId="0" xfId="15" applyFont="1" applyAlignment="1">
      <alignment horizontal="left" vertical="top"/>
    </xf>
    <xf numFmtId="3" fontId="10" fillId="0" borderId="1" xfId="2" applyNumberFormat="1" applyFont="1" applyBorder="1" applyAlignment="1">
      <alignment horizontal="left" vertical="top" wrapText="1" readingOrder="1"/>
    </xf>
    <xf numFmtId="0" fontId="5" fillId="0" borderId="1" xfId="3" applyFont="1" applyBorder="1" applyAlignment="1">
      <alignment horizontal="left" vertical="top"/>
    </xf>
    <xf numFmtId="3" fontId="10" fillId="10" borderId="1" xfId="2" applyNumberFormat="1" applyFont="1" applyFill="1" applyBorder="1" applyAlignment="1">
      <alignment horizontal="left" vertical="top" wrapText="1" readingOrder="1"/>
    </xf>
    <xf numFmtId="3" fontId="9" fillId="10" borderId="1" xfId="2" applyNumberFormat="1" applyFont="1" applyFill="1" applyBorder="1" applyAlignment="1">
      <alignment horizontal="left" vertical="top" wrapText="1" readingOrder="1"/>
    </xf>
    <xf numFmtId="0" fontId="12" fillId="10" borderId="1" xfId="15" applyFont="1" applyFill="1" applyBorder="1" applyAlignment="1">
      <alignment horizontal="left" vertical="top" wrapText="1"/>
    </xf>
    <xf numFmtId="3" fontId="10" fillId="8" borderId="1" xfId="2" applyNumberFormat="1" applyFont="1" applyFill="1" applyBorder="1" applyAlignment="1">
      <alignment horizontal="left" vertical="top" wrapText="1" readingOrder="1"/>
    </xf>
    <xf numFmtId="3" fontId="9" fillId="8" borderId="1" xfId="2" applyNumberFormat="1" applyFont="1" applyFill="1" applyBorder="1" applyAlignment="1">
      <alignment horizontal="left" vertical="top" wrapText="1" readingOrder="1"/>
    </xf>
    <xf numFmtId="0" fontId="12" fillId="8" borderId="1" xfId="15" applyFont="1" applyFill="1" applyBorder="1" applyAlignment="1">
      <alignment horizontal="left" vertical="top"/>
    </xf>
    <xf numFmtId="3" fontId="10" fillId="0" borderId="1" xfId="2" applyNumberFormat="1" applyFont="1" applyBorder="1" applyAlignment="1" applyProtection="1">
      <alignment horizontal="left" vertical="top" wrapText="1" readingOrder="1"/>
      <protection locked="0"/>
    </xf>
    <xf numFmtId="49" fontId="10" fillId="0" borderId="1" xfId="2" applyNumberFormat="1" applyFont="1" applyBorder="1" applyAlignment="1" applyProtection="1">
      <alignment horizontal="left" vertical="top" wrapText="1"/>
      <protection locked="0"/>
    </xf>
    <xf numFmtId="0" fontId="12" fillId="0" borderId="1" xfId="15" applyFont="1" applyBorder="1" applyAlignment="1">
      <alignment horizontal="left" vertical="top"/>
    </xf>
    <xf numFmtId="0" fontId="12" fillId="0" borderId="1" xfId="15" applyFont="1" applyBorder="1" applyAlignment="1">
      <alignment horizontal="left" vertical="top" wrapText="1"/>
    </xf>
    <xf numFmtId="0" fontId="16" fillId="8" borderId="1" xfId="15" applyFont="1" applyFill="1" applyBorder="1" applyAlignment="1">
      <alignment horizontal="left" vertical="top" wrapText="1"/>
    </xf>
    <xf numFmtId="49" fontId="10" fillId="0" borderId="1" xfId="2" applyNumberFormat="1" applyFont="1" applyBorder="1" applyAlignment="1">
      <alignment horizontal="left" vertical="top" wrapText="1"/>
    </xf>
    <xf numFmtId="49" fontId="10" fillId="8" borderId="1" xfId="2" applyNumberFormat="1" applyFont="1" applyFill="1" applyBorder="1" applyAlignment="1" applyProtection="1">
      <alignment horizontal="left" vertical="top" wrapText="1"/>
      <protection locked="0"/>
    </xf>
    <xf numFmtId="0" fontId="15" fillId="8" borderId="1" xfId="15" applyFont="1" applyFill="1" applyBorder="1" applyAlignment="1">
      <alignment horizontal="left" vertical="top" wrapText="1"/>
    </xf>
    <xf numFmtId="0" fontId="12" fillId="8" borderId="1" xfId="15" applyFont="1" applyFill="1" applyBorder="1" applyAlignment="1">
      <alignment horizontal="left" vertical="top" wrapText="1"/>
    </xf>
    <xf numFmtId="49" fontId="10" fillId="8" borderId="1" xfId="2" applyNumberFormat="1" applyFont="1" applyFill="1" applyBorder="1" applyAlignment="1">
      <alignment horizontal="left" vertical="top" wrapText="1"/>
    </xf>
    <xf numFmtId="3" fontId="10" fillId="8" borderId="1" xfId="2" applyNumberFormat="1" applyFont="1" applyFill="1" applyBorder="1" applyAlignment="1" applyProtection="1">
      <alignment horizontal="left" vertical="top" wrapText="1" readingOrder="1"/>
      <protection locked="0"/>
    </xf>
    <xf numFmtId="49" fontId="10" fillId="10" borderId="1" xfId="2" applyNumberFormat="1" applyFont="1" applyFill="1" applyBorder="1" applyAlignment="1">
      <alignment horizontal="left" vertical="top" wrapText="1"/>
    </xf>
    <xf numFmtId="3" fontId="9" fillId="10" borderId="1" xfId="2" applyNumberFormat="1" applyFont="1" applyFill="1" applyBorder="1" applyAlignment="1" applyProtection="1">
      <alignment horizontal="left" vertical="top" wrapText="1" readingOrder="1"/>
      <protection locked="0"/>
    </xf>
    <xf numFmtId="0" fontId="5" fillId="0" borderId="1" xfId="3" applyFont="1" applyBorder="1" applyAlignment="1">
      <alignment horizontal="left" vertical="top" wrapText="1" readingOrder="1"/>
    </xf>
    <xf numFmtId="49" fontId="5" fillId="0" borderId="1" xfId="3" applyNumberFormat="1" applyFont="1" applyBorder="1" applyAlignment="1">
      <alignment horizontal="left" vertical="top"/>
    </xf>
    <xf numFmtId="0" fontId="10" fillId="0" borderId="0" xfId="12" applyFont="1" applyAlignment="1">
      <alignment horizontal="left" vertical="top"/>
    </xf>
    <xf numFmtId="3" fontId="10" fillId="0" borderId="0" xfId="12" applyNumberFormat="1" applyFont="1" applyAlignment="1">
      <alignment horizontal="left" vertical="top"/>
    </xf>
    <xf numFmtId="10" fontId="10" fillId="0" borderId="0" xfId="12" applyNumberFormat="1" applyFont="1" applyAlignment="1">
      <alignment horizontal="left" vertical="top"/>
    </xf>
    <xf numFmtId="0" fontId="9" fillId="11" borderId="1" xfId="2" applyFont="1" applyFill="1" applyBorder="1" applyAlignment="1">
      <alignment horizontal="right" vertical="top" wrapText="1" readingOrder="1"/>
    </xf>
    <xf numFmtId="0" fontId="9" fillId="10" borderId="1" xfId="2" applyFont="1" applyFill="1" applyBorder="1" applyAlignment="1">
      <alignment horizontal="right" vertical="top" wrapText="1" readingOrder="1"/>
    </xf>
    <xf numFmtId="0" fontId="10" fillId="0" borderId="1" xfId="2" applyFont="1" applyBorder="1" applyAlignment="1">
      <alignment horizontal="right" vertical="top" wrapText="1" readingOrder="1"/>
    </xf>
    <xf numFmtId="0" fontId="13" fillId="8" borderId="1" xfId="2" applyFont="1" applyFill="1" applyBorder="1" applyAlignment="1">
      <alignment horizontal="right" vertical="top" wrapText="1" readingOrder="1"/>
    </xf>
    <xf numFmtId="0" fontId="5" fillId="0" borderId="1" xfId="3" applyFont="1" applyBorder="1" applyAlignment="1">
      <alignment horizontal="right" vertical="top"/>
    </xf>
    <xf numFmtId="0" fontId="12" fillId="0" borderId="0" xfId="15" applyFont="1" applyAlignment="1">
      <alignment horizontal="right" vertical="top"/>
    </xf>
    <xf numFmtId="0" fontId="10" fillId="0" borderId="0" xfId="12" applyFont="1" applyAlignment="1">
      <alignment horizontal="right" vertical="top"/>
    </xf>
    <xf numFmtId="0" fontId="18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horizontal="right"/>
    </xf>
    <xf numFmtId="0" fontId="21" fillId="4" borderId="1" xfId="2" applyFont="1" applyFill="1" applyBorder="1" applyAlignment="1">
      <alignment horizontal="center" vertical="center" wrapText="1" readingOrder="1"/>
    </xf>
    <xf numFmtId="0" fontId="21" fillId="4" borderId="1" xfId="2" applyFont="1" applyFill="1" applyBorder="1" applyAlignment="1">
      <alignment horizontal="center" vertical="top" wrapText="1" readingOrder="1"/>
    </xf>
    <xf numFmtId="0" fontId="21" fillId="4" borderId="1" xfId="2" applyFont="1" applyFill="1" applyBorder="1" applyAlignment="1">
      <alignment horizontal="left" vertical="top" wrapText="1" readingOrder="1"/>
    </xf>
    <xf numFmtId="3" fontId="21" fillId="4" borderId="1" xfId="2" applyNumberFormat="1" applyFont="1" applyFill="1" applyBorder="1" applyAlignment="1">
      <alignment horizontal="right" vertical="top" wrapText="1" readingOrder="1"/>
    </xf>
    <xf numFmtId="3" fontId="21" fillId="9" borderId="1" xfId="2" applyNumberFormat="1" applyFont="1" applyFill="1" applyBorder="1" applyAlignment="1">
      <alignment horizontal="right" vertical="top" wrapText="1" readingOrder="1"/>
    </xf>
    <xf numFmtId="164" fontId="21" fillId="0" borderId="0" xfId="2" applyNumberFormat="1" applyFont="1" applyAlignment="1">
      <alignment horizontal="right" vertical="top" wrapText="1" readingOrder="1"/>
    </xf>
    <xf numFmtId="0" fontId="21" fillId="0" borderId="1" xfId="2" applyFont="1" applyBorder="1" applyAlignment="1">
      <alignment horizontal="right" vertical="top" wrapText="1" readingOrder="1"/>
    </xf>
    <xf numFmtId="0" fontId="21" fillId="0" borderId="1" xfId="2" applyFont="1" applyBorder="1" applyAlignment="1">
      <alignment horizontal="left" vertical="top" wrapText="1" readingOrder="1"/>
    </xf>
    <xf numFmtId="3" fontId="21" fillId="0" borderId="1" xfId="2" applyNumberFormat="1" applyFont="1" applyBorder="1" applyAlignment="1">
      <alignment horizontal="right" vertical="top" wrapText="1" readingOrder="1"/>
    </xf>
    <xf numFmtId="3" fontId="21" fillId="2" borderId="1" xfId="2" applyNumberFormat="1" applyFont="1" applyFill="1" applyBorder="1" applyAlignment="1">
      <alignment horizontal="right" vertical="top" wrapText="1" readingOrder="1"/>
    </xf>
    <xf numFmtId="0" fontId="22" fillId="0" borderId="1" xfId="2" applyFont="1" applyBorder="1" applyAlignment="1">
      <alignment vertical="top" wrapText="1" readingOrder="1"/>
    </xf>
    <xf numFmtId="3" fontId="22" fillId="0" borderId="1" xfId="2" applyNumberFormat="1" applyFont="1" applyBorder="1" applyAlignment="1">
      <alignment vertical="top" wrapText="1" readingOrder="1"/>
    </xf>
    <xf numFmtId="3" fontId="22" fillId="0" borderId="1" xfId="2" applyNumberFormat="1" applyFont="1" applyBorder="1" applyAlignment="1" applyProtection="1">
      <alignment vertical="top" wrapText="1" readingOrder="1"/>
      <protection locked="0"/>
    </xf>
    <xf numFmtId="3" fontId="22" fillId="2" borderId="1" xfId="2" applyNumberFormat="1" applyFont="1" applyFill="1" applyBorder="1" applyAlignment="1" applyProtection="1">
      <alignment horizontal="right" vertical="top" wrapText="1" readingOrder="1"/>
      <protection locked="0"/>
    </xf>
    <xf numFmtId="3" fontId="21" fillId="0" borderId="1" xfId="2" applyNumberFormat="1" applyFont="1" applyBorder="1" applyAlignment="1">
      <alignment horizontal="left" vertical="top" wrapText="1" readingOrder="1"/>
    </xf>
    <xf numFmtId="3" fontId="21" fillId="0" borderId="1" xfId="2" applyNumberFormat="1" applyFont="1" applyBorder="1" applyAlignment="1" applyProtection="1">
      <alignment horizontal="left" vertical="top" wrapText="1" readingOrder="1"/>
      <protection locked="0"/>
    </xf>
    <xf numFmtId="3" fontId="21" fillId="2" borderId="1" xfId="2" applyNumberFormat="1" applyFont="1" applyFill="1" applyBorder="1" applyAlignment="1" applyProtection="1">
      <alignment horizontal="right" vertical="top" wrapText="1" readingOrder="1"/>
      <protection locked="0"/>
    </xf>
    <xf numFmtId="0" fontId="21" fillId="0" borderId="1" xfId="2" applyFont="1" applyBorder="1" applyAlignment="1">
      <alignment vertical="top" wrapText="1" readingOrder="1"/>
    </xf>
    <xf numFmtId="3" fontId="21" fillId="0" borderId="1" xfId="2" applyNumberFormat="1" applyFont="1" applyBorder="1" applyAlignment="1">
      <alignment vertical="top" wrapText="1" readingOrder="1"/>
    </xf>
    <xf numFmtId="3" fontId="21" fillId="0" borderId="1" xfId="2" applyNumberFormat="1" applyFont="1" applyBorder="1" applyAlignment="1" applyProtection="1">
      <alignment vertical="top" wrapText="1" readingOrder="1"/>
      <protection locked="0"/>
    </xf>
    <xf numFmtId="0" fontId="22" fillId="0" borderId="1" xfId="2" applyFont="1" applyBorder="1" applyAlignment="1">
      <alignment horizontal="center" vertical="top" wrapText="1" readingOrder="1"/>
    </xf>
    <xf numFmtId="0" fontId="22" fillId="0" borderId="1" xfId="2" applyFont="1" applyBorder="1" applyAlignment="1">
      <alignment horizontal="left" vertical="top" wrapText="1" readingOrder="1"/>
    </xf>
    <xf numFmtId="3" fontId="22" fillId="0" borderId="1" xfId="2" applyNumberFormat="1" applyFont="1" applyBorder="1" applyAlignment="1">
      <alignment horizontal="left" vertical="top" wrapText="1" readingOrder="1"/>
    </xf>
    <xf numFmtId="3" fontId="22" fillId="0" borderId="1" xfId="2" applyNumberFormat="1" applyFont="1" applyBorder="1" applyAlignment="1" applyProtection="1">
      <alignment horizontal="left" vertical="top" wrapText="1" readingOrder="1"/>
      <protection locked="0"/>
    </xf>
    <xf numFmtId="0" fontId="21" fillId="0" borderId="1" xfId="2" applyFont="1" applyBorder="1" applyAlignment="1">
      <alignment horizontal="center" vertical="top" wrapText="1" readingOrder="1"/>
    </xf>
    <xf numFmtId="3" fontId="21" fillId="4" borderId="1" xfId="2" applyNumberFormat="1" applyFont="1" applyFill="1" applyBorder="1" applyAlignment="1">
      <alignment horizontal="left" vertical="top" wrapText="1" readingOrder="1"/>
    </xf>
    <xf numFmtId="3" fontId="21" fillId="4" borderId="1" xfId="2" applyNumberFormat="1" applyFont="1" applyFill="1" applyBorder="1" applyAlignment="1" applyProtection="1">
      <alignment horizontal="left" vertical="top" wrapText="1" readingOrder="1"/>
      <protection locked="0"/>
    </xf>
    <xf numFmtId="3" fontId="21" fillId="9" borderId="1" xfId="2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1" xfId="2" applyFont="1" applyBorder="1" applyAlignment="1">
      <alignment horizontal="right" vertical="top" wrapText="1" readingOrder="1"/>
    </xf>
    <xf numFmtId="3" fontId="22" fillId="2" borderId="1" xfId="2" applyNumberFormat="1" applyFont="1" applyFill="1" applyBorder="1" applyAlignment="1">
      <alignment horizontal="right" vertical="top" wrapText="1" readingOrder="1"/>
    </xf>
    <xf numFmtId="3" fontId="22" fillId="0" borderId="1" xfId="2" applyNumberFormat="1" applyFont="1" applyBorder="1" applyAlignment="1">
      <alignment horizontal="right" vertical="top" wrapText="1" readingOrder="1"/>
    </xf>
    <xf numFmtId="0" fontId="21" fillId="4" borderId="5" xfId="2" applyFont="1" applyFill="1" applyBorder="1" applyAlignment="1">
      <alignment horizontal="center" vertical="top" wrapText="1" readingOrder="1"/>
    </xf>
    <xf numFmtId="0" fontId="21" fillId="4" borderId="5" xfId="2" applyFont="1" applyFill="1" applyBorder="1" applyAlignment="1">
      <alignment horizontal="left" vertical="top" wrapText="1" readingOrder="1"/>
    </xf>
    <xf numFmtId="3" fontId="21" fillId="4" borderId="5" xfId="2" applyNumberFormat="1" applyFont="1" applyFill="1" applyBorder="1" applyAlignment="1">
      <alignment horizontal="left" vertical="top" wrapText="1" readingOrder="1"/>
    </xf>
    <xf numFmtId="3" fontId="22" fillId="0" borderId="3" xfId="2" applyNumberFormat="1" applyFont="1" applyBorder="1" applyAlignment="1">
      <alignment horizontal="left" vertical="top" wrapText="1" readingOrder="1"/>
    </xf>
    <xf numFmtId="3" fontId="22" fillId="0" borderId="3" xfId="2" applyNumberFormat="1" applyFont="1" applyBorder="1" applyAlignment="1" applyProtection="1">
      <alignment horizontal="left" vertical="top" wrapText="1" readingOrder="1"/>
      <protection locked="0"/>
    </xf>
    <xf numFmtId="0" fontId="23" fillId="8" borderId="1" xfId="12" applyFont="1" applyFill="1" applyBorder="1" applyAlignment="1">
      <alignment horizontal="center"/>
    </xf>
    <xf numFmtId="0" fontId="23" fillId="8" borderId="1" xfId="12" applyFont="1" applyFill="1" applyBorder="1" applyAlignment="1">
      <alignment horizontal="left"/>
    </xf>
    <xf numFmtId="3" fontId="23" fillId="8" borderId="3" xfId="12" applyNumberFormat="1" applyFont="1" applyFill="1" applyBorder="1" applyAlignment="1">
      <alignment horizontal="left"/>
    </xf>
    <xf numFmtId="3" fontId="22" fillId="8" borderId="3" xfId="2" applyNumberFormat="1" applyFont="1" applyFill="1" applyBorder="1" applyAlignment="1" applyProtection="1">
      <alignment horizontal="left" vertical="top" wrapText="1" readingOrder="1"/>
      <protection locked="0"/>
    </xf>
    <xf numFmtId="0" fontId="23" fillId="6" borderId="1" xfId="12" applyFont="1" applyFill="1" applyBorder="1" applyAlignment="1">
      <alignment horizontal="center"/>
    </xf>
    <xf numFmtId="0" fontId="24" fillId="7" borderId="1" xfId="12" applyFont="1" applyFill="1" applyBorder="1" applyAlignment="1">
      <alignment horizontal="left"/>
    </xf>
    <xf numFmtId="3" fontId="24" fillId="7" borderId="4" xfId="12" applyNumberFormat="1" applyFont="1" applyFill="1" applyBorder="1" applyAlignment="1">
      <alignment horizontal="left"/>
    </xf>
    <xf numFmtId="3" fontId="22" fillId="0" borderId="4" xfId="2" applyNumberFormat="1" applyFont="1" applyBorder="1" applyAlignment="1" applyProtection="1">
      <alignment horizontal="left" vertical="top" wrapText="1" readingOrder="1"/>
      <protection locked="0"/>
    </xf>
    <xf numFmtId="3" fontId="21" fillId="2" borderId="2" xfId="2" applyNumberFormat="1" applyFont="1" applyFill="1" applyBorder="1" applyAlignment="1" applyProtection="1">
      <alignment horizontal="right" vertical="top" wrapText="1" readingOrder="1"/>
      <protection locked="0"/>
    </xf>
    <xf numFmtId="3" fontId="24" fillId="7" borderId="3" xfId="12" applyNumberFormat="1" applyFont="1" applyFill="1" applyBorder="1" applyAlignment="1">
      <alignment horizontal="left"/>
    </xf>
    <xf numFmtId="0" fontId="24" fillId="6" borderId="1" xfId="12" applyFont="1" applyFill="1" applyBorder="1" applyAlignment="1">
      <alignment horizontal="center"/>
    </xf>
    <xf numFmtId="0" fontId="24" fillId="7" borderId="1" xfId="12" applyFont="1" applyFill="1" applyBorder="1"/>
    <xf numFmtId="3" fontId="24" fillId="7" borderId="3" xfId="12" applyNumberFormat="1" applyFont="1" applyFill="1" applyBorder="1"/>
    <xf numFmtId="0" fontId="24" fillId="7" borderId="1" xfId="12" applyFont="1" applyFill="1" applyBorder="1" applyAlignment="1">
      <alignment horizontal="center"/>
    </xf>
    <xf numFmtId="0" fontId="24" fillId="6" borderId="1" xfId="12" applyFont="1" applyFill="1" applyBorder="1"/>
    <xf numFmtId="3" fontId="24" fillId="6" borderId="3" xfId="12" applyNumberFormat="1" applyFont="1" applyFill="1" applyBorder="1"/>
    <xf numFmtId="0" fontId="25" fillId="12" borderId="1" xfId="2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left"/>
    </xf>
    <xf numFmtId="0" fontId="12" fillId="0" borderId="0" xfId="15" applyFont="1" applyAlignment="1">
      <alignment vertical="center" wrapText="1"/>
    </xf>
    <xf numFmtId="0" fontId="11" fillId="0" borderId="0" xfId="15" applyAlignment="1">
      <alignment vertical="center" wrapText="1" readingOrder="1"/>
    </xf>
    <xf numFmtId="0" fontId="5" fillId="0" borderId="0" xfId="15" applyFont="1" applyAlignment="1">
      <alignment horizontal="left" vertical="center" wrapText="1"/>
    </xf>
    <xf numFmtId="0" fontId="5" fillId="0" borderId="0" xfId="15" applyFont="1" applyAlignment="1">
      <alignment horizontal="right" vertical="center" wrapText="1"/>
    </xf>
    <xf numFmtId="0" fontId="29" fillId="0" borderId="0" xfId="15" applyFont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29" fillId="0" borderId="0" xfId="15" applyFont="1" applyAlignment="1">
      <alignment horizontal="center" vertical="center" wrapText="1"/>
    </xf>
    <xf numFmtId="0" fontId="32" fillId="0" borderId="0" xfId="15" applyFont="1" applyAlignment="1">
      <alignment horizontal="right" vertical="center" wrapText="1"/>
    </xf>
    <xf numFmtId="0" fontId="29" fillId="8" borderId="7" xfId="15" applyFont="1" applyFill="1" applyBorder="1" applyAlignment="1">
      <alignment horizontal="center" vertical="center" wrapText="1"/>
    </xf>
    <xf numFmtId="0" fontId="29" fillId="8" borderId="8" xfId="15" applyFont="1" applyFill="1" applyBorder="1" applyAlignment="1">
      <alignment horizontal="center" vertical="center" wrapText="1"/>
    </xf>
    <xf numFmtId="0" fontId="29" fillId="8" borderId="9" xfId="15" applyFont="1" applyFill="1" applyBorder="1" applyAlignment="1">
      <alignment horizontal="center" vertical="center" wrapText="1"/>
    </xf>
    <xf numFmtId="0" fontId="5" fillId="0" borderId="10" xfId="15" applyFont="1" applyBorder="1" applyAlignment="1">
      <alignment horizontal="center" vertical="center" wrapText="1"/>
    </xf>
    <xf numFmtId="0" fontId="5" fillId="0" borderId="2" xfId="15" applyFont="1" applyBorder="1" applyAlignment="1">
      <alignment horizontal="center" vertical="center" wrapText="1"/>
    </xf>
    <xf numFmtId="0" fontId="5" fillId="0" borderId="2" xfId="15" quotePrefix="1" applyFont="1" applyBorder="1" applyAlignment="1">
      <alignment horizontal="center" vertical="center" wrapText="1"/>
    </xf>
    <xf numFmtId="0" fontId="5" fillId="0" borderId="11" xfId="15" quotePrefix="1" applyFont="1" applyBorder="1" applyAlignment="1">
      <alignment horizontal="center" vertical="center" wrapText="1"/>
    </xf>
    <xf numFmtId="0" fontId="29" fillId="10" borderId="12" xfId="15" applyFont="1" applyFill="1" applyBorder="1" applyAlignment="1">
      <alignment horizontal="center" vertical="center" wrapText="1"/>
    </xf>
    <xf numFmtId="0" fontId="29" fillId="10" borderId="1" xfId="15" applyFont="1" applyFill="1" applyBorder="1" applyAlignment="1">
      <alignment vertical="center" wrapText="1"/>
    </xf>
    <xf numFmtId="0" fontId="29" fillId="10" borderId="1" xfId="15" applyFont="1" applyFill="1" applyBorder="1" applyAlignment="1">
      <alignment horizontal="left" vertical="center" wrapText="1"/>
    </xf>
    <xf numFmtId="0" fontId="29" fillId="10" borderId="13" xfId="15" applyFont="1" applyFill="1" applyBorder="1" applyAlignment="1">
      <alignment horizontal="left" vertical="center" wrapText="1"/>
    </xf>
    <xf numFmtId="0" fontId="29" fillId="0" borderId="12" xfId="15" applyFont="1" applyBorder="1" applyAlignment="1">
      <alignment horizontal="center" vertical="center" wrapText="1"/>
    </xf>
    <xf numFmtId="0" fontId="29" fillId="0" borderId="1" xfId="15" applyFont="1" applyBorder="1" applyAlignment="1">
      <alignment horizontal="left" vertical="center" wrapText="1"/>
    </xf>
    <xf numFmtId="4" fontId="29" fillId="0" borderId="1" xfId="15" applyNumberFormat="1" applyFont="1" applyBorder="1" applyAlignment="1">
      <alignment vertical="center" wrapText="1"/>
    </xf>
    <xf numFmtId="10" fontId="29" fillId="0" borderId="1" xfId="15" applyNumberFormat="1" applyFont="1" applyBorder="1" applyAlignment="1">
      <alignment vertical="center" wrapText="1"/>
    </xf>
    <xf numFmtId="170" fontId="29" fillId="0" borderId="13" xfId="15" applyNumberFormat="1" applyFont="1" applyBorder="1" applyAlignment="1">
      <alignment vertical="center" wrapText="1"/>
    </xf>
    <xf numFmtId="0" fontId="29" fillId="0" borderId="13" xfId="15" applyFont="1" applyBorder="1" applyAlignment="1">
      <alignment horizontal="left" vertical="center" wrapText="1"/>
    </xf>
    <xf numFmtId="0" fontId="5" fillId="0" borderId="12" xfId="15" applyFont="1" applyBorder="1" applyAlignment="1">
      <alignment horizontal="center" vertical="center" wrapText="1"/>
    </xf>
    <xf numFmtId="0" fontId="5" fillId="0" borderId="1" xfId="15" applyFont="1" applyBorder="1" applyAlignment="1">
      <alignment horizontal="left" vertical="center" wrapText="1"/>
    </xf>
    <xf numFmtId="4" fontId="5" fillId="0" borderId="1" xfId="15" applyNumberFormat="1" applyFont="1" applyBorder="1" applyAlignment="1">
      <alignment vertical="center" wrapText="1"/>
    </xf>
    <xf numFmtId="0" fontId="5" fillId="0" borderId="13" xfId="15" applyFont="1" applyBorder="1" applyAlignment="1">
      <alignment horizontal="left" vertical="center" wrapText="1"/>
    </xf>
    <xf numFmtId="0" fontId="29" fillId="0" borderId="12" xfId="15" applyFont="1" applyBorder="1" applyAlignment="1">
      <alignment vertical="center" wrapText="1"/>
    </xf>
    <xf numFmtId="0" fontId="34" fillId="0" borderId="13" xfId="15" applyFont="1" applyBorder="1" applyAlignment="1">
      <alignment horizontal="left" vertical="center" wrapText="1"/>
    </xf>
    <xf numFmtId="0" fontId="5" fillId="0" borderId="1" xfId="15" quotePrefix="1" applyFont="1" applyBorder="1" applyAlignment="1">
      <alignment horizontal="left" vertical="center" wrapText="1"/>
    </xf>
    <xf numFmtId="0" fontId="5" fillId="0" borderId="13" xfId="15" applyFont="1" applyBorder="1" applyAlignment="1">
      <alignment vertical="center" wrapText="1"/>
    </xf>
    <xf numFmtId="2" fontId="29" fillId="10" borderId="1" xfId="15" applyNumberFormat="1" applyFont="1" applyFill="1" applyBorder="1" applyAlignment="1">
      <alignment vertical="center" wrapText="1"/>
    </xf>
    <xf numFmtId="2" fontId="29" fillId="0" borderId="1" xfId="15" applyNumberFormat="1" applyFont="1" applyBorder="1" applyAlignment="1">
      <alignment vertical="center" wrapText="1"/>
    </xf>
    <xf numFmtId="171" fontId="29" fillId="0" borderId="1" xfId="15" applyNumberFormat="1" applyFont="1" applyBorder="1" applyAlignment="1">
      <alignment vertical="center" wrapText="1"/>
    </xf>
    <xf numFmtId="0" fontId="29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3" fontId="35" fillId="0" borderId="1" xfId="15" applyNumberFormat="1" applyFont="1" applyBorder="1" applyAlignment="1">
      <alignment vertical="center" wrapText="1"/>
    </xf>
    <xf numFmtId="0" fontId="5" fillId="0" borderId="12" xfId="15" applyFont="1" applyBorder="1" applyAlignment="1">
      <alignment vertical="center" wrapText="1"/>
    </xf>
    <xf numFmtId="0" fontId="5" fillId="0" borderId="14" xfId="15" applyFont="1" applyBorder="1" applyAlignment="1">
      <alignment vertical="center" wrapText="1"/>
    </xf>
    <xf numFmtId="0" fontId="5" fillId="0" borderId="15" xfId="15" applyFont="1" applyBorder="1" applyAlignment="1">
      <alignment vertical="center" wrapText="1"/>
    </xf>
    <xf numFmtId="3" fontId="5" fillId="0" borderId="15" xfId="15" applyNumberFormat="1" applyFont="1" applyBorder="1" applyAlignment="1">
      <alignment vertical="center" wrapText="1"/>
    </xf>
    <xf numFmtId="2" fontId="5" fillId="0" borderId="15" xfId="15" applyNumberFormat="1" applyFont="1" applyBorder="1" applyAlignment="1">
      <alignment vertical="center" wrapText="1"/>
    </xf>
    <xf numFmtId="0" fontId="5" fillId="0" borderId="16" xfId="15" applyFont="1" applyBorder="1" applyAlignment="1">
      <alignment horizontal="left" vertical="center" wrapText="1"/>
    </xf>
    <xf numFmtId="0" fontId="29" fillId="0" borderId="0" xfId="15" applyFont="1" applyAlignment="1">
      <alignment vertical="center" wrapText="1"/>
    </xf>
    <xf numFmtId="0" fontId="36" fillId="0" borderId="0" xfId="3" applyFont="1"/>
    <xf numFmtId="0" fontId="12" fillId="10" borderId="0" xfId="15" applyFont="1" applyFill="1" applyAlignment="1">
      <alignment horizontal="left" vertical="top"/>
    </xf>
    <xf numFmtId="0" fontId="12" fillId="8" borderId="0" xfId="15" applyFont="1" applyFill="1" applyAlignment="1">
      <alignment horizontal="left" vertical="top"/>
    </xf>
    <xf numFmtId="0" fontId="10" fillId="0" borderId="1" xfId="2" applyFont="1" applyBorder="1" applyAlignment="1" applyProtection="1">
      <alignment horizontal="left" vertical="center" wrapText="1" readingOrder="1"/>
      <protection locked="0"/>
    </xf>
    <xf numFmtId="49" fontId="10" fillId="0" borderId="19" xfId="0" applyNumberFormat="1" applyFont="1" applyBorder="1" applyAlignment="1">
      <alignment horizontal="left" vertical="center" wrapText="1" readingOrder="1"/>
    </xf>
    <xf numFmtId="49" fontId="10" fillId="0" borderId="19" xfId="0" applyNumberFormat="1" applyFont="1" applyBorder="1" applyAlignment="1">
      <alignment horizontal="right" vertical="center" wrapText="1" readingOrder="1"/>
    </xf>
    <xf numFmtId="0" fontId="10" fillId="0" borderId="13" xfId="2" applyFont="1" applyBorder="1" applyAlignment="1" applyProtection="1">
      <alignment vertical="center" wrapText="1" readingOrder="1"/>
      <protection locked="0"/>
    </xf>
    <xf numFmtId="10" fontId="19" fillId="0" borderId="0" xfId="0" applyNumberFormat="1" applyFont="1"/>
    <xf numFmtId="10" fontId="21" fillId="9" borderId="1" xfId="2" applyNumberFormat="1" applyFont="1" applyFill="1" applyBorder="1" applyAlignment="1">
      <alignment horizontal="center" vertical="center" wrapText="1" readingOrder="1"/>
    </xf>
    <xf numFmtId="10" fontId="25" fillId="12" borderId="1" xfId="2" applyNumberFormat="1" applyFont="1" applyFill="1" applyBorder="1" applyAlignment="1">
      <alignment horizontal="center" vertical="center" wrapText="1" readingOrder="1"/>
    </xf>
    <xf numFmtId="10" fontId="21" fillId="9" borderId="1" xfId="2" applyNumberFormat="1" applyFont="1" applyFill="1" applyBorder="1" applyAlignment="1">
      <alignment horizontal="right" vertical="top" wrapText="1" readingOrder="1"/>
    </xf>
    <xf numFmtId="10" fontId="4" fillId="0" borderId="0" xfId="3" applyNumberFormat="1" applyFont="1"/>
    <xf numFmtId="0" fontId="37" fillId="0" borderId="0" xfId="17" applyNumberFormat="1"/>
    <xf numFmtId="49" fontId="40" fillId="0" borderId="20" xfId="17" applyNumberFormat="1" applyFont="1" applyFill="1" applyBorder="1" applyAlignment="1">
      <alignment horizontal="center" vertical="center" wrapText="1"/>
    </xf>
    <xf numFmtId="0" fontId="39" fillId="0" borderId="20" xfId="17" applyNumberFormat="1" applyFont="1" applyFill="1" applyBorder="1" applyAlignment="1">
      <alignment horizontal="center" vertical="center" wrapText="1"/>
    </xf>
    <xf numFmtId="49" fontId="37" fillId="0" borderId="20" xfId="17" applyNumberFormat="1" applyFill="1" applyBorder="1" applyAlignment="1">
      <alignment vertical="center" wrapText="1"/>
    </xf>
    <xf numFmtId="0" fontId="37" fillId="0" borderId="20" xfId="17" applyNumberFormat="1" applyFill="1" applyBorder="1" applyAlignment="1">
      <alignment vertical="center" wrapText="1"/>
    </xf>
    <xf numFmtId="0" fontId="37" fillId="0" borderId="20" xfId="17" applyFill="1" applyBorder="1" applyAlignment="1">
      <alignment vertical="center" wrapText="1"/>
    </xf>
    <xf numFmtId="49" fontId="39" fillId="0" borderId="20" xfId="17" applyNumberFormat="1" applyFont="1" applyFill="1" applyBorder="1" applyAlignment="1">
      <alignment vertical="center" wrapText="1"/>
    </xf>
    <xf numFmtId="0" fontId="39" fillId="0" borderId="20" xfId="17" applyNumberFormat="1" applyFont="1" applyFill="1" applyBorder="1" applyAlignment="1">
      <alignment vertical="center" wrapText="1"/>
    </xf>
    <xf numFmtId="0" fontId="45" fillId="0" borderId="0" xfId="18" applyNumberFormat="1"/>
    <xf numFmtId="0" fontId="45" fillId="0" borderId="0" xfId="18" applyNumberFormat="1" applyFill="1"/>
    <xf numFmtId="49" fontId="40" fillId="0" borderId="20" xfId="18" applyNumberFormat="1" applyFont="1" applyFill="1" applyBorder="1" applyAlignment="1">
      <alignment horizontal="center" vertical="center" wrapText="1"/>
    </xf>
    <xf numFmtId="0" fontId="39" fillId="0" borderId="20" xfId="18" applyNumberFormat="1" applyFont="1" applyFill="1" applyBorder="1" applyAlignment="1">
      <alignment horizontal="center" vertical="center" wrapText="1"/>
    </xf>
    <xf numFmtId="0" fontId="46" fillId="0" borderId="20" xfId="18" applyNumberFormat="1" applyFont="1" applyFill="1" applyBorder="1" applyAlignment="1">
      <alignment vertical="center" wrapText="1"/>
    </xf>
    <xf numFmtId="49" fontId="46" fillId="0" borderId="20" xfId="18" applyNumberFormat="1" applyFont="1" applyFill="1" applyBorder="1" applyAlignment="1">
      <alignment vertical="center" wrapText="1"/>
    </xf>
    <xf numFmtId="49" fontId="46" fillId="0" borderId="20" xfId="18" applyNumberFormat="1" applyFont="1" applyFill="1" applyBorder="1" applyAlignment="1">
      <alignment horizontal="left"/>
    </xf>
    <xf numFmtId="0" fontId="46" fillId="0" borderId="20" xfId="18" applyFont="1" applyFill="1" applyBorder="1" applyAlignment="1">
      <alignment vertical="center" wrapText="1"/>
    </xf>
    <xf numFmtId="49" fontId="39" fillId="0" borderId="20" xfId="18" applyNumberFormat="1" applyFont="1" applyFill="1" applyBorder="1" applyAlignment="1">
      <alignment vertical="center" wrapText="1"/>
    </xf>
    <xf numFmtId="0" fontId="39" fillId="0" borderId="20" xfId="18" applyNumberFormat="1" applyFont="1" applyFill="1" applyBorder="1" applyAlignment="1">
      <alignment vertical="center" wrapText="1"/>
    </xf>
    <xf numFmtId="0" fontId="44" fillId="0" borderId="0" xfId="18" applyFont="1" applyFill="1" applyBorder="1"/>
    <xf numFmtId="0" fontId="46" fillId="0" borderId="0" xfId="18" applyFont="1" applyFill="1" applyBorder="1" applyAlignment="1">
      <alignment vertical="center" wrapText="1"/>
    </xf>
    <xf numFmtId="0" fontId="45" fillId="0" borderId="0" xfId="18" applyNumberFormat="1" applyFill="1" applyBorder="1"/>
    <xf numFmtId="0" fontId="46" fillId="14" borderId="0" xfId="18" applyFont="1" applyFill="1" applyBorder="1" applyAlignment="1">
      <alignment vertical="center" wrapText="1"/>
    </xf>
    <xf numFmtId="0" fontId="45" fillId="0" borderId="0" xfId="18" applyNumberFormat="1" applyBorder="1"/>
    <xf numFmtId="49" fontId="40" fillId="0" borderId="26" xfId="18" applyNumberFormat="1" applyFont="1" applyFill="1" applyBorder="1" applyAlignment="1">
      <alignment horizontal="center" vertical="center" wrapText="1"/>
    </xf>
    <xf numFmtId="0" fontId="39" fillId="0" borderId="27" xfId="18" applyNumberFormat="1" applyFont="1" applyFill="1" applyBorder="1" applyAlignment="1">
      <alignment horizontal="center" vertical="center" wrapText="1"/>
    </xf>
    <xf numFmtId="0" fontId="39" fillId="0" borderId="26" xfId="18" applyNumberFormat="1" applyFont="1" applyFill="1" applyBorder="1" applyAlignment="1">
      <alignment horizontal="center" vertical="center" wrapText="1"/>
    </xf>
    <xf numFmtId="4" fontId="46" fillId="0" borderId="26" xfId="18" applyNumberFormat="1" applyFont="1" applyFill="1" applyBorder="1" applyAlignment="1">
      <alignment vertical="center" wrapText="1"/>
    </xf>
    <xf numFmtId="49" fontId="39" fillId="0" borderId="27" xfId="18" applyNumberFormat="1" applyFont="1" applyFill="1" applyBorder="1" applyAlignment="1">
      <alignment vertical="center" wrapText="1"/>
    </xf>
    <xf numFmtId="4" fontId="46" fillId="0" borderId="31" xfId="18" applyNumberFormat="1" applyFont="1" applyFill="1" applyBorder="1" applyAlignment="1">
      <alignment vertical="center" wrapText="1"/>
    </xf>
    <xf numFmtId="0" fontId="39" fillId="0" borderId="0" xfId="18" applyFont="1" applyFill="1" applyBorder="1" applyAlignment="1">
      <alignment vertical="center" wrapText="1"/>
    </xf>
    <xf numFmtId="0" fontId="17" fillId="0" borderId="0" xfId="18" applyFont="1" applyFill="1" applyBorder="1"/>
    <xf numFmtId="0" fontId="47" fillId="0" borderId="0" xfId="18" applyFont="1" applyFill="1" applyBorder="1"/>
    <xf numFmtId="3" fontId="47" fillId="0" borderId="0" xfId="18" applyNumberFormat="1" applyFont="1" applyFill="1" applyBorder="1"/>
    <xf numFmtId="0" fontId="10" fillId="0" borderId="0" xfId="18" applyFont="1" applyFill="1" applyBorder="1"/>
    <xf numFmtId="49" fontId="10" fillId="0" borderId="0" xfId="18" applyNumberFormat="1" applyFont="1" applyFill="1" applyBorder="1"/>
    <xf numFmtId="0" fontId="44" fillId="0" borderId="38" xfId="18" applyFont="1" applyFill="1" applyBorder="1"/>
    <xf numFmtId="0" fontId="37" fillId="0" borderId="0" xfId="17" applyFill="1" applyBorder="1"/>
    <xf numFmtId="0" fontId="37" fillId="0" borderId="0" xfId="17" applyNumberFormat="1" applyFill="1" applyBorder="1"/>
    <xf numFmtId="0" fontId="37" fillId="0" borderId="0" xfId="17" applyNumberFormat="1" applyBorder="1"/>
    <xf numFmtId="0" fontId="44" fillId="0" borderId="0" xfId="17" applyFont="1" applyFill="1" applyBorder="1"/>
    <xf numFmtId="0" fontId="38" fillId="0" borderId="0" xfId="17" applyFont="1" applyFill="1" applyBorder="1" applyAlignment="1">
      <alignment vertical="center" wrapText="1"/>
    </xf>
    <xf numFmtId="0" fontId="37" fillId="0" borderId="0" xfId="17" applyFill="1" applyBorder="1" applyAlignment="1">
      <alignment vertical="center" wrapText="1"/>
    </xf>
    <xf numFmtId="49" fontId="40" fillId="0" borderId="26" xfId="17" applyNumberFormat="1" applyFont="1" applyFill="1" applyBorder="1" applyAlignment="1">
      <alignment horizontal="center" vertical="center" wrapText="1"/>
    </xf>
    <xf numFmtId="0" fontId="39" fillId="0" borderId="26" xfId="17" applyNumberFormat="1" applyFont="1" applyFill="1" applyBorder="1" applyAlignment="1">
      <alignment horizontal="center" vertical="center" wrapText="1"/>
    </xf>
    <xf numFmtId="4" fontId="37" fillId="0" borderId="26" xfId="17" applyNumberFormat="1" applyFill="1" applyBorder="1" applyAlignment="1">
      <alignment vertical="center" wrapText="1"/>
    </xf>
    <xf numFmtId="0" fontId="37" fillId="0" borderId="50" xfId="17" applyNumberFormat="1" applyBorder="1"/>
    <xf numFmtId="0" fontId="39" fillId="0" borderId="0" xfId="17" applyFont="1" applyFill="1" applyBorder="1" applyAlignment="1">
      <alignment vertical="center" wrapText="1"/>
    </xf>
    <xf numFmtId="49" fontId="17" fillId="0" borderId="0" xfId="17" applyNumberFormat="1" applyFont="1" applyFill="1" applyBorder="1" applyAlignment="1">
      <alignment horizontal="center"/>
    </xf>
    <xf numFmtId="0" fontId="17" fillId="0" borderId="0" xfId="17" applyFont="1" applyFill="1" applyBorder="1"/>
    <xf numFmtId="3" fontId="37" fillId="0" borderId="0" xfId="17" applyNumberFormat="1" applyFill="1" applyBorder="1"/>
    <xf numFmtId="0" fontId="10" fillId="0" borderId="0" xfId="17" applyFont="1" applyFill="1" applyBorder="1"/>
    <xf numFmtId="49" fontId="10" fillId="0" borderId="0" xfId="17" applyNumberFormat="1" applyFont="1" applyFill="1" applyBorder="1"/>
    <xf numFmtId="49" fontId="39" fillId="0" borderId="46" xfId="17" applyNumberFormat="1" applyFont="1" applyFill="1" applyBorder="1" applyAlignment="1">
      <alignment vertical="center" wrapText="1"/>
    </xf>
    <xf numFmtId="0" fontId="48" fillId="0" borderId="0" xfId="15" applyFont="1" applyAlignment="1">
      <alignment vertical="center" wrapText="1"/>
    </xf>
    <xf numFmtId="3" fontId="4" fillId="0" borderId="0" xfId="3" applyNumberFormat="1" applyFont="1"/>
    <xf numFmtId="0" fontId="50" fillId="0" borderId="0" xfId="18" applyFont="1" applyFill="1" applyBorder="1" applyAlignment="1">
      <alignment vertical="center" wrapText="1"/>
    </xf>
    <xf numFmtId="0" fontId="51" fillId="0" borderId="0" xfId="15" applyFont="1" applyAlignment="1">
      <alignment vertical="center" wrapText="1"/>
    </xf>
    <xf numFmtId="0" fontId="52" fillId="13" borderId="8" xfId="2" applyFont="1" applyFill="1" applyBorder="1" applyAlignment="1">
      <alignment horizontal="center" vertical="center" wrapText="1" readingOrder="1"/>
    </xf>
    <xf numFmtId="0" fontId="51" fillId="0" borderId="2" xfId="15" quotePrefix="1" applyFont="1" applyBorder="1" applyAlignment="1">
      <alignment horizontal="center" vertical="center" wrapText="1"/>
    </xf>
    <xf numFmtId="0" fontId="53" fillId="10" borderId="1" xfId="15" applyFont="1" applyFill="1" applyBorder="1" applyAlignment="1">
      <alignment horizontal="left" vertical="center" wrapText="1"/>
    </xf>
    <xf numFmtId="4" fontId="53" fillId="0" borderId="1" xfId="15" applyNumberFormat="1" applyFont="1" applyBorder="1" applyAlignment="1">
      <alignment vertical="center" wrapText="1"/>
    </xf>
    <xf numFmtId="4" fontId="51" fillId="0" borderId="1" xfId="15" applyNumberFormat="1" applyFont="1" applyBorder="1" applyAlignment="1">
      <alignment vertical="center" wrapText="1"/>
    </xf>
    <xf numFmtId="2" fontId="53" fillId="0" borderId="1" xfId="15" applyNumberFormat="1" applyFont="1" applyBorder="1" applyAlignment="1">
      <alignment vertical="center" wrapText="1"/>
    </xf>
    <xf numFmtId="171" fontId="53" fillId="0" borderId="1" xfId="15" applyNumberFormat="1" applyFont="1" applyBorder="1" applyAlignment="1">
      <alignment vertical="center" wrapText="1"/>
    </xf>
    <xf numFmtId="0" fontId="51" fillId="0" borderId="1" xfId="15" applyFont="1" applyBorder="1" applyAlignment="1">
      <alignment vertical="center" wrapText="1"/>
    </xf>
    <xf numFmtId="3" fontId="54" fillId="0" borderId="1" xfId="15" applyNumberFormat="1" applyFont="1" applyBorder="1" applyAlignment="1">
      <alignment vertical="center" wrapText="1"/>
    </xf>
    <xf numFmtId="3" fontId="51" fillId="0" borderId="15" xfId="15" applyNumberFormat="1" applyFont="1" applyBorder="1" applyAlignment="1">
      <alignment vertical="center" wrapText="1"/>
    </xf>
    <xf numFmtId="0" fontId="55" fillId="0" borderId="0" xfId="15" applyFont="1" applyAlignment="1">
      <alignment vertical="center" wrapText="1"/>
    </xf>
    <xf numFmtId="0" fontId="51" fillId="0" borderId="0" xfId="15" applyFont="1" applyAlignment="1">
      <alignment horizontal="left" vertical="center" wrapText="1"/>
    </xf>
    <xf numFmtId="4" fontId="53" fillId="15" borderId="1" xfId="15" applyNumberFormat="1" applyFont="1" applyFill="1" applyBorder="1" applyAlignment="1">
      <alignment vertical="center" wrapText="1"/>
    </xf>
    <xf numFmtId="49" fontId="39" fillId="15" borderId="46" xfId="17" applyNumberFormat="1" applyFont="1" applyFill="1" applyBorder="1" applyAlignment="1">
      <alignment vertical="center" wrapText="1"/>
    </xf>
    <xf numFmtId="4" fontId="37" fillId="15" borderId="47" xfId="17" applyNumberFormat="1" applyFill="1" applyBorder="1" applyAlignment="1">
      <alignment vertical="center" wrapText="1"/>
    </xf>
    <xf numFmtId="0" fontId="12" fillId="15" borderId="1" xfId="2" applyFont="1" applyFill="1" applyBorder="1" applyAlignment="1">
      <alignment horizontal="left" vertical="top" wrapText="1" readingOrder="1"/>
    </xf>
    <xf numFmtId="0" fontId="12" fillId="0" borderId="1" xfId="2" applyFont="1" applyBorder="1" applyAlignment="1">
      <alignment horizontal="right" vertical="top" wrapText="1" readingOrder="1"/>
    </xf>
    <xf numFmtId="0" fontId="12" fillId="0" borderId="1" xfId="2" applyFont="1" applyBorder="1" applyAlignment="1">
      <alignment horizontal="left" vertical="top" wrapText="1" readingOrder="1"/>
    </xf>
    <xf numFmtId="3" fontId="12" fillId="0" borderId="1" xfId="2" applyNumberFormat="1" applyFont="1" applyBorder="1" applyAlignment="1">
      <alignment horizontal="left" vertical="top" wrapText="1" readingOrder="1"/>
    </xf>
    <xf numFmtId="3" fontId="12" fillId="0" borderId="1" xfId="2" applyNumberFormat="1" applyFont="1" applyBorder="1" applyAlignment="1" applyProtection="1">
      <alignment horizontal="left" vertical="top" wrapText="1" readingOrder="1"/>
      <protection locked="0"/>
    </xf>
    <xf numFmtId="49" fontId="12" fillId="0" borderId="1" xfId="2" applyNumberFormat="1" applyFont="1" applyBorder="1" applyAlignment="1" applyProtection="1">
      <alignment horizontal="left" vertical="top" wrapText="1"/>
      <protection locked="0"/>
    </xf>
    <xf numFmtId="3" fontId="21" fillId="13" borderId="1" xfId="2" applyNumberFormat="1" applyFont="1" applyFill="1" applyBorder="1" applyAlignment="1">
      <alignment horizontal="right" vertical="top" wrapText="1" readingOrder="1"/>
    </xf>
    <xf numFmtId="3" fontId="22" fillId="8" borderId="1" xfId="2" applyNumberFormat="1" applyFont="1" applyFill="1" applyBorder="1" applyAlignment="1" applyProtection="1">
      <alignment horizontal="right" vertical="top" wrapText="1" readingOrder="1"/>
      <protection locked="0"/>
    </xf>
    <xf numFmtId="3" fontId="21" fillId="8" borderId="1" xfId="2" applyNumberFormat="1" applyFont="1" applyFill="1" applyBorder="1" applyAlignment="1">
      <alignment horizontal="right" vertical="top" wrapText="1" readingOrder="1"/>
    </xf>
    <xf numFmtId="0" fontId="49" fillId="0" borderId="0" xfId="17" applyFont="1" applyFill="1" applyBorder="1" applyAlignment="1">
      <alignment vertical="center" wrapText="1"/>
    </xf>
    <xf numFmtId="3" fontId="12" fillId="0" borderId="0" xfId="15" applyNumberFormat="1" applyFont="1" applyAlignment="1">
      <alignment horizontal="left" vertical="top"/>
    </xf>
    <xf numFmtId="3" fontId="12" fillId="10" borderId="0" xfId="15" applyNumberFormat="1" applyFont="1" applyFill="1" applyAlignment="1">
      <alignment horizontal="left" vertical="top"/>
    </xf>
    <xf numFmtId="0" fontId="56" fillId="0" borderId="0" xfId="3" applyFont="1"/>
    <xf numFmtId="3" fontId="10" fillId="15" borderId="1" xfId="2" applyNumberFormat="1" applyFont="1" applyFill="1" applyBorder="1" applyAlignment="1">
      <alignment horizontal="left" vertical="top" wrapText="1" readingOrder="1"/>
    </xf>
    <xf numFmtId="4" fontId="10" fillId="8" borderId="1" xfId="2" applyNumberFormat="1" applyFont="1" applyFill="1" applyBorder="1" applyAlignment="1">
      <alignment horizontal="left" vertical="top" wrapText="1" readingOrder="1"/>
    </xf>
    <xf numFmtId="0" fontId="57" fillId="0" borderId="20" xfId="17" applyNumberFormat="1" applyFont="1" applyFill="1" applyBorder="1" applyAlignment="1">
      <alignment vertical="center" wrapText="1"/>
    </xf>
    <xf numFmtId="3" fontId="4" fillId="15" borderId="0" xfId="3" applyNumberFormat="1" applyFont="1" applyFill="1"/>
    <xf numFmtId="10" fontId="21" fillId="13" borderId="1" xfId="2" applyNumberFormat="1" applyFont="1" applyFill="1" applyBorder="1" applyAlignment="1">
      <alignment horizontal="right" vertical="top" wrapText="1" readingOrder="1"/>
    </xf>
    <xf numFmtId="3" fontId="22" fillId="8" borderId="1" xfId="2" applyNumberFormat="1" applyFont="1" applyFill="1" applyBorder="1" applyAlignment="1" applyProtection="1">
      <alignment vertical="top" wrapText="1" readingOrder="1"/>
      <protection locked="0"/>
    </xf>
    <xf numFmtId="0" fontId="57" fillId="15" borderId="46" xfId="17" applyNumberFormat="1" applyFont="1" applyFill="1" applyBorder="1" applyAlignment="1">
      <alignment vertical="center" wrapText="1"/>
    </xf>
    <xf numFmtId="49" fontId="39" fillId="0" borderId="0" xfId="18" applyNumberFormat="1" applyFont="1" applyFill="1" applyBorder="1" applyAlignment="1">
      <alignment vertical="center" wrapText="1"/>
    </xf>
    <xf numFmtId="0" fontId="45" fillId="0" borderId="0" xfId="18" applyFill="1" applyBorder="1"/>
    <xf numFmtId="49" fontId="38" fillId="0" borderId="0" xfId="18" applyNumberFormat="1" applyFont="1" applyFill="1" applyBorder="1" applyAlignment="1">
      <alignment horizontal="center" vertical="center" wrapText="1"/>
    </xf>
    <xf numFmtId="49" fontId="17" fillId="0" borderId="0" xfId="18" applyNumberFormat="1" applyFont="1" applyFill="1" applyBorder="1" applyAlignment="1">
      <alignment horizontal="center"/>
    </xf>
    <xf numFmtId="0" fontId="38" fillId="0" borderId="0" xfId="18" applyFont="1" applyFill="1" applyBorder="1" applyAlignment="1">
      <alignment vertical="center" wrapText="1"/>
    </xf>
    <xf numFmtId="49" fontId="9" fillId="0" borderId="0" xfId="18" applyNumberFormat="1" applyFont="1" applyFill="1" applyBorder="1" applyAlignment="1">
      <alignment horizontal="center" vertical="center" wrapText="1"/>
    </xf>
    <xf numFmtId="49" fontId="46" fillId="0" borderId="0" xfId="18" applyNumberFormat="1" applyFont="1" applyFill="1" applyBorder="1" applyAlignment="1">
      <alignment vertical="center" wrapText="1"/>
    </xf>
    <xf numFmtId="0" fontId="46" fillId="0" borderId="22" xfId="18" applyFont="1" applyFill="1" applyBorder="1" applyAlignment="1">
      <alignment vertical="center" wrapText="1"/>
    </xf>
    <xf numFmtId="49" fontId="46" fillId="0" borderId="22" xfId="18" applyNumberFormat="1" applyFont="1" applyFill="1" applyBorder="1" applyAlignment="1">
      <alignment vertical="center" wrapText="1"/>
    </xf>
    <xf numFmtId="49" fontId="39" fillId="0" borderId="51" xfId="18" applyNumberFormat="1" applyFont="1" applyFill="1" applyBorder="1" applyAlignment="1">
      <alignment vertical="center" wrapText="1"/>
    </xf>
    <xf numFmtId="0" fontId="45" fillId="0" borderId="49" xfId="18" applyNumberFormat="1" applyBorder="1"/>
    <xf numFmtId="0" fontId="45" fillId="0" borderId="1" xfId="18" applyNumberFormat="1" applyBorder="1"/>
    <xf numFmtId="0" fontId="46" fillId="0" borderId="53" xfId="18" applyFont="1" applyFill="1" applyBorder="1" applyAlignment="1">
      <alignment vertical="center" wrapText="1"/>
    </xf>
    <xf numFmtId="49" fontId="46" fillId="0" borderId="48" xfId="18" applyNumberFormat="1" applyFont="1" applyFill="1" applyBorder="1" applyAlignment="1">
      <alignment vertical="center" wrapText="1"/>
    </xf>
    <xf numFmtId="0" fontId="46" fillId="0" borderId="5" xfId="18" applyFont="1" applyFill="1" applyBorder="1" applyAlignment="1">
      <alignment vertical="center" wrapText="1"/>
    </xf>
    <xf numFmtId="4" fontId="46" fillId="0" borderId="0" xfId="18" applyNumberFormat="1" applyFont="1" applyFill="1" applyBorder="1" applyAlignment="1">
      <alignment vertical="center" wrapText="1"/>
    </xf>
    <xf numFmtId="49" fontId="39" fillId="0" borderId="49" xfId="18" applyNumberFormat="1" applyFont="1" applyFill="1" applyBorder="1" applyAlignment="1">
      <alignment vertical="center" wrapText="1"/>
    </xf>
    <xf numFmtId="49" fontId="39" fillId="0" borderId="54" xfId="19" applyNumberFormat="1" applyFont="1" applyFill="1" applyBorder="1" applyAlignment="1">
      <alignment vertical="center" wrapText="1"/>
    </xf>
    <xf numFmtId="0" fontId="39" fillId="0" borderId="55" xfId="19" applyNumberFormat="1" applyFont="1" applyFill="1" applyBorder="1" applyAlignment="1">
      <alignment vertical="center" wrapText="1"/>
    </xf>
    <xf numFmtId="4" fontId="39" fillId="0" borderId="55" xfId="19" applyNumberFormat="1" applyFont="1" applyFill="1" applyBorder="1" applyAlignment="1">
      <alignment vertical="center" wrapText="1"/>
    </xf>
    <xf numFmtId="0" fontId="60" fillId="3" borderId="0" xfId="0" applyFont="1" applyFill="1" applyAlignment="1">
      <alignment horizontal="center" wrapText="1"/>
    </xf>
    <xf numFmtId="0" fontId="29" fillId="0" borderId="0" xfId="2" applyFont="1" applyAlignment="1">
      <alignment horizontal="center" vertical="center" wrapText="1" readingOrder="1"/>
    </xf>
    <xf numFmtId="0" fontId="9" fillId="0" borderId="0" xfId="12" applyFont="1" applyAlignment="1">
      <alignment horizontal="left" vertical="top" wrapText="1"/>
    </xf>
    <xf numFmtId="0" fontId="10" fillId="0" borderId="0" xfId="12" applyFont="1" applyAlignment="1">
      <alignment horizontal="center" vertical="top"/>
    </xf>
    <xf numFmtId="0" fontId="26" fillId="8" borderId="0" xfId="0" applyFont="1" applyFill="1" applyAlignment="1">
      <alignment horizontal="left"/>
    </xf>
    <xf numFmtId="0" fontId="16" fillId="0" borderId="0" xfId="15" applyFont="1" applyAlignment="1">
      <alignment horizontal="left" vertical="top" wrapText="1"/>
    </xf>
    <xf numFmtId="0" fontId="12" fillId="0" borderId="0" xfId="15" applyFont="1" applyAlignment="1">
      <alignment horizontal="left" vertical="top" wrapText="1"/>
    </xf>
    <xf numFmtId="0" fontId="9" fillId="10" borderId="1" xfId="2" applyFont="1" applyFill="1" applyBorder="1" applyAlignment="1">
      <alignment horizontal="left" vertical="top" wrapText="1" readingOrder="1"/>
    </xf>
    <xf numFmtId="0" fontId="10" fillId="0" borderId="0" xfId="12" applyFont="1" applyAlignment="1">
      <alignment horizontal="left" vertical="top"/>
    </xf>
    <xf numFmtId="0" fontId="5" fillId="0" borderId="18" xfId="15" applyFont="1" applyBorder="1" applyAlignment="1">
      <alignment vertical="center" wrapText="1"/>
    </xf>
    <xf numFmtId="0" fontId="5" fillId="0" borderId="0" xfId="15" applyFont="1" applyAlignment="1">
      <alignment horizontal="center" vertical="center" wrapText="1"/>
    </xf>
    <xf numFmtId="0" fontId="11" fillId="0" borderId="0" xfId="15" applyAlignment="1">
      <alignment vertical="center" wrapText="1"/>
    </xf>
    <xf numFmtId="0" fontId="5" fillId="0" borderId="0" xfId="15" applyFont="1" applyAlignment="1">
      <alignment horizontal="left" vertical="center" wrapText="1"/>
    </xf>
    <xf numFmtId="0" fontId="27" fillId="0" borderId="0" xfId="15" applyFont="1" applyAlignment="1">
      <alignment horizontal="left" vertical="center" wrapText="1"/>
    </xf>
    <xf numFmtId="0" fontId="11" fillId="0" borderId="0" xfId="15" applyAlignment="1">
      <alignment horizontal="left" vertical="center" wrapText="1"/>
    </xf>
    <xf numFmtId="0" fontId="30" fillId="0" borderId="0" xfId="15" applyFont="1" applyAlignment="1">
      <alignment horizontal="left" vertical="center" wrapText="1"/>
    </xf>
    <xf numFmtId="0" fontId="31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 vertical="center" wrapText="1"/>
    </xf>
    <xf numFmtId="0" fontId="29" fillId="0" borderId="0" xfId="15" applyFont="1" applyAlignment="1">
      <alignment vertical="center" wrapText="1"/>
    </xf>
    <xf numFmtId="0" fontId="11" fillId="0" borderId="17" xfId="15" applyBorder="1" applyAlignment="1">
      <alignment vertical="center" wrapText="1"/>
    </xf>
    <xf numFmtId="49" fontId="40" fillId="0" borderId="22" xfId="17" applyNumberFormat="1" applyFont="1" applyFill="1" applyBorder="1" applyAlignment="1">
      <alignment horizontal="center" vertical="center" wrapText="1"/>
    </xf>
    <xf numFmtId="49" fontId="40" fillId="0" borderId="57" xfId="17" applyNumberFormat="1" applyFont="1" applyFill="1" applyBorder="1" applyAlignment="1">
      <alignment horizontal="center" vertical="center" wrapText="1"/>
    </xf>
    <xf numFmtId="49" fontId="40" fillId="0" borderId="21" xfId="17" applyNumberFormat="1" applyFont="1" applyFill="1" applyBorder="1" applyAlignment="1">
      <alignment horizontal="center" vertical="center" wrapText="1"/>
    </xf>
    <xf numFmtId="49" fontId="43" fillId="0" borderId="0" xfId="17" applyNumberFormat="1" applyFont="1" applyFill="1" applyBorder="1" applyAlignment="1">
      <alignment horizontal="center" vertical="center" wrapText="1"/>
    </xf>
    <xf numFmtId="0" fontId="43" fillId="0" borderId="0" xfId="17" applyFont="1" applyFill="1" applyBorder="1" applyAlignment="1">
      <alignment horizontal="center" vertical="center" wrapText="1"/>
    </xf>
    <xf numFmtId="0" fontId="38" fillId="0" borderId="0" xfId="17" applyFont="1" applyFill="1" applyBorder="1" applyAlignment="1">
      <alignment vertical="center" wrapText="1"/>
    </xf>
    <xf numFmtId="0" fontId="43" fillId="0" borderId="6" xfId="17" applyFont="1" applyFill="1" applyBorder="1" applyAlignment="1">
      <alignment vertical="center" wrapText="1"/>
    </xf>
    <xf numFmtId="0" fontId="23" fillId="0" borderId="49" xfId="17" applyFont="1" applyFill="1" applyBorder="1" applyAlignment="1">
      <alignment vertical="center" wrapText="1"/>
    </xf>
    <xf numFmtId="0" fontId="23" fillId="0" borderId="3" xfId="17" applyFont="1" applyFill="1" applyBorder="1" applyAlignment="1">
      <alignment vertical="center" wrapText="1"/>
    </xf>
    <xf numFmtId="0" fontId="40" fillId="0" borderId="20" xfId="17" applyFont="1" applyFill="1" applyBorder="1" applyAlignment="1">
      <alignment horizontal="center" vertical="center" wrapText="1"/>
    </xf>
    <xf numFmtId="0" fontId="40" fillId="0" borderId="21" xfId="17" applyFont="1" applyFill="1" applyBorder="1" applyAlignment="1">
      <alignment horizontal="center" vertical="center" wrapText="1"/>
    </xf>
    <xf numFmtId="49" fontId="42" fillId="0" borderId="21" xfId="17" applyNumberFormat="1" applyFont="1" applyFill="1" applyBorder="1" applyAlignment="1">
      <alignment horizontal="center" vertical="center"/>
    </xf>
    <xf numFmtId="0" fontId="41" fillId="0" borderId="21" xfId="17" applyFont="1" applyFill="1" applyBorder="1" applyAlignment="1">
      <alignment horizontal="center" vertical="center"/>
    </xf>
    <xf numFmtId="49" fontId="17" fillId="0" borderId="0" xfId="17" applyNumberFormat="1" applyFont="1" applyFill="1" applyBorder="1" applyAlignment="1">
      <alignment horizontal="center"/>
    </xf>
    <xf numFmtId="0" fontId="17" fillId="0" borderId="0" xfId="17" applyFont="1" applyFill="1" applyBorder="1" applyAlignment="1">
      <alignment horizontal="center"/>
    </xf>
    <xf numFmtId="49" fontId="44" fillId="0" borderId="0" xfId="17" applyNumberFormat="1" applyFont="1" applyFill="1" applyBorder="1" applyAlignment="1">
      <alignment horizontal="left"/>
    </xf>
    <xf numFmtId="0" fontId="44" fillId="0" borderId="0" xfId="17" applyFont="1" applyFill="1" applyBorder="1" applyAlignment="1">
      <alignment horizontal="left"/>
    </xf>
    <xf numFmtId="49" fontId="39" fillId="0" borderId="0" xfId="17" applyNumberFormat="1" applyFont="1" applyFill="1" applyBorder="1" applyAlignment="1">
      <alignment vertical="center" wrapText="1"/>
    </xf>
    <xf numFmtId="49" fontId="38" fillId="0" borderId="0" xfId="17" applyNumberFormat="1" applyFont="1" applyFill="1" applyBorder="1" applyAlignment="1">
      <alignment horizontal="center" vertical="center" wrapText="1"/>
    </xf>
    <xf numFmtId="0" fontId="38" fillId="0" borderId="0" xfId="17" applyFont="1" applyFill="1" applyBorder="1" applyAlignment="1">
      <alignment horizontal="center" vertical="center" wrapText="1"/>
    </xf>
    <xf numFmtId="49" fontId="37" fillId="0" borderId="0" xfId="17" applyNumberFormat="1" applyFill="1" applyBorder="1" applyAlignment="1">
      <alignment vertical="center" wrapText="1"/>
    </xf>
    <xf numFmtId="0" fontId="37" fillId="0" borderId="0" xfId="17" applyFill="1" applyBorder="1" applyAlignment="1">
      <alignment vertical="center" wrapText="1"/>
    </xf>
    <xf numFmtId="49" fontId="9" fillId="0" borderId="0" xfId="17" applyNumberFormat="1" applyFont="1" applyFill="1" applyBorder="1" applyAlignment="1">
      <alignment horizontal="center" vertical="center" wrapText="1"/>
    </xf>
    <xf numFmtId="4" fontId="46" fillId="0" borderId="5" xfId="18" applyNumberFormat="1" applyFont="1" applyFill="1" applyBorder="1" applyAlignment="1">
      <alignment horizontal="center" vertical="center" wrapText="1"/>
    </xf>
    <xf numFmtId="4" fontId="46" fillId="0" borderId="56" xfId="18" applyNumberFormat="1" applyFont="1" applyFill="1" applyBorder="1" applyAlignment="1">
      <alignment horizontal="center" vertical="center" wrapText="1"/>
    </xf>
    <xf numFmtId="4" fontId="46" fillId="0" borderId="31" xfId="18" applyNumberFormat="1" applyFont="1" applyFill="1" applyBorder="1" applyAlignment="1">
      <alignment horizontal="right" vertical="center" wrapText="1"/>
    </xf>
    <xf numFmtId="4" fontId="46" fillId="0" borderId="45" xfId="18" applyNumberFormat="1" applyFont="1" applyFill="1" applyBorder="1" applyAlignment="1">
      <alignment horizontal="right" vertical="center" wrapText="1"/>
    </xf>
    <xf numFmtId="4" fontId="46" fillId="0" borderId="2" xfId="18" applyNumberFormat="1" applyFont="1" applyFill="1" applyBorder="1" applyAlignment="1">
      <alignment horizontal="center" vertical="center" wrapText="1"/>
    </xf>
    <xf numFmtId="0" fontId="58" fillId="0" borderId="24" xfId="18" applyFont="1" applyFill="1" applyBorder="1" applyAlignment="1">
      <alignment horizontal="center" vertical="center"/>
    </xf>
    <xf numFmtId="0" fontId="58" fillId="0" borderId="32" xfId="18" applyFont="1" applyFill="1" applyBorder="1" applyAlignment="1">
      <alignment horizontal="center" vertical="center"/>
    </xf>
    <xf numFmtId="0" fontId="58" fillId="0" borderId="52" xfId="18" applyFont="1" applyFill="1" applyBorder="1" applyAlignment="1">
      <alignment horizontal="center" vertical="center"/>
    </xf>
    <xf numFmtId="0" fontId="58" fillId="0" borderId="5" xfId="18" applyFont="1" applyFill="1" applyBorder="1" applyAlignment="1">
      <alignment horizontal="center" vertical="center"/>
    </xf>
    <xf numFmtId="0" fontId="58" fillId="0" borderId="2" xfId="18" applyFont="1" applyFill="1" applyBorder="1" applyAlignment="1">
      <alignment horizontal="center" vertical="center"/>
    </xf>
    <xf numFmtId="0" fontId="59" fillId="15" borderId="5" xfId="18" applyNumberFormat="1" applyFont="1" applyFill="1" applyBorder="1" applyAlignment="1">
      <alignment horizontal="center" vertical="center" wrapText="1"/>
    </xf>
    <xf numFmtId="0" fontId="59" fillId="15" borderId="2" xfId="18" applyNumberFormat="1" applyFont="1" applyFill="1" applyBorder="1" applyAlignment="1">
      <alignment horizontal="center" vertical="center" wrapText="1"/>
    </xf>
    <xf numFmtId="49" fontId="46" fillId="0" borderId="22" xfId="18" applyNumberFormat="1" applyFont="1" applyFill="1" applyBorder="1" applyAlignment="1">
      <alignment horizontal="center" vertical="center" wrapText="1"/>
    </xf>
    <xf numFmtId="49" fontId="46" fillId="0" borderId="21" xfId="18" applyNumberFormat="1" applyFont="1" applyFill="1" applyBorder="1" applyAlignment="1">
      <alignment horizontal="center" vertical="center" wrapText="1"/>
    </xf>
    <xf numFmtId="0" fontId="39" fillId="0" borderId="5" xfId="18" applyNumberFormat="1" applyFont="1" applyFill="1" applyBorder="1" applyAlignment="1">
      <alignment horizontal="center" vertical="center" wrapText="1"/>
    </xf>
    <xf numFmtId="0" fontId="39" fillId="0" borderId="2" xfId="18" applyNumberFormat="1" applyFont="1" applyFill="1" applyBorder="1" applyAlignment="1">
      <alignment horizontal="center" vertical="center" wrapText="1"/>
    </xf>
    <xf numFmtId="49" fontId="39" fillId="0" borderId="5" xfId="18" applyNumberFormat="1" applyFont="1" applyFill="1" applyBorder="1" applyAlignment="1">
      <alignment horizontal="left" vertical="center" wrapText="1"/>
    </xf>
    <xf numFmtId="49" fontId="39" fillId="0" borderId="2" xfId="18" applyNumberFormat="1" applyFont="1" applyFill="1" applyBorder="1" applyAlignment="1">
      <alignment horizontal="left" vertical="center" wrapText="1"/>
    </xf>
    <xf numFmtId="49" fontId="39" fillId="0" borderId="51" xfId="18" applyNumberFormat="1" applyFont="1" applyFill="1" applyBorder="1" applyAlignment="1">
      <alignment vertical="center" wrapText="1"/>
    </xf>
    <xf numFmtId="49" fontId="44" fillId="0" borderId="23" xfId="18" applyNumberFormat="1" applyFont="1" applyFill="1" applyBorder="1" applyAlignment="1">
      <alignment horizontal="left"/>
    </xf>
    <xf numFmtId="0" fontId="45" fillId="0" borderId="36" xfId="18" applyFill="1" applyBorder="1"/>
    <xf numFmtId="0" fontId="45" fillId="0" borderId="37" xfId="18" applyFill="1" applyBorder="1"/>
    <xf numFmtId="49" fontId="43" fillId="0" borderId="42" xfId="18" applyNumberFormat="1" applyFont="1" applyFill="1" applyBorder="1" applyAlignment="1">
      <alignment horizontal="center" vertical="center" wrapText="1"/>
    </xf>
    <xf numFmtId="0" fontId="45" fillId="0" borderId="43" xfId="18" applyFill="1" applyBorder="1"/>
    <xf numFmtId="0" fontId="45" fillId="0" borderId="44" xfId="18" applyFill="1" applyBorder="1"/>
    <xf numFmtId="0" fontId="46" fillId="0" borderId="39" xfId="18" applyFont="1" applyFill="1" applyBorder="1" applyAlignment="1">
      <alignment vertical="center" wrapText="1"/>
    </xf>
    <xf numFmtId="0" fontId="45" fillId="0" borderId="40" xfId="18" applyFill="1" applyBorder="1"/>
    <xf numFmtId="0" fontId="45" fillId="0" borderId="41" xfId="18" applyFill="1" applyBorder="1"/>
    <xf numFmtId="49" fontId="40" fillId="0" borderId="32" xfId="18" applyNumberFormat="1" applyFont="1" applyFill="1" applyBorder="1" applyAlignment="1">
      <alignment horizontal="center" vertical="center" wrapText="1"/>
    </xf>
    <xf numFmtId="0" fontId="45" fillId="0" borderId="25" xfId="18" applyFill="1" applyBorder="1"/>
    <xf numFmtId="49" fontId="40" fillId="0" borderId="33" xfId="18" applyNumberFormat="1" applyFont="1" applyFill="1" applyBorder="1" applyAlignment="1">
      <alignment horizontal="center" vertical="center" wrapText="1"/>
    </xf>
    <xf numFmtId="0" fontId="45" fillId="0" borderId="34" xfId="18" applyFill="1" applyBorder="1"/>
    <xf numFmtId="49" fontId="46" fillId="0" borderId="28" xfId="18" applyNumberFormat="1" applyFont="1" applyFill="1" applyBorder="1" applyAlignment="1">
      <alignment vertical="center" wrapText="1"/>
    </xf>
    <xf numFmtId="0" fontId="45" fillId="0" borderId="29" xfId="18" applyFill="1" applyBorder="1"/>
    <xf numFmtId="0" fontId="45" fillId="0" borderId="30" xfId="18" applyFill="1" applyBorder="1"/>
    <xf numFmtId="49" fontId="42" fillId="0" borderId="33" xfId="18" applyNumberFormat="1" applyFont="1" applyFill="1" applyBorder="1" applyAlignment="1">
      <alignment horizontal="center" vertical="center" wrapText="1"/>
    </xf>
    <xf numFmtId="0" fontId="45" fillId="0" borderId="35" xfId="18" applyFill="1" applyBorder="1" applyAlignment="1">
      <alignment wrapText="1"/>
    </xf>
    <xf numFmtId="49" fontId="46" fillId="0" borderId="24" xfId="18" applyNumberFormat="1" applyFont="1" applyFill="1" applyBorder="1" applyAlignment="1">
      <alignment horizontal="center" vertical="center" wrapText="1"/>
    </xf>
    <xf numFmtId="49" fontId="46" fillId="0" borderId="32" xfId="18" applyNumberFormat="1" applyFont="1" applyFill="1" applyBorder="1" applyAlignment="1">
      <alignment horizontal="center" vertical="center" wrapText="1"/>
    </xf>
    <xf numFmtId="49" fontId="39" fillId="0" borderId="24" xfId="18" applyNumberFormat="1" applyFont="1" applyFill="1" applyBorder="1" applyAlignment="1">
      <alignment horizontal="left" vertical="center" wrapText="1"/>
    </xf>
    <xf numFmtId="49" fontId="39" fillId="0" borderId="25" xfId="18" applyNumberFormat="1" applyFont="1" applyFill="1" applyBorder="1" applyAlignment="1">
      <alignment horizontal="left" vertical="center" wrapText="1"/>
    </xf>
    <xf numFmtId="0" fontId="46" fillId="0" borderId="22" xfId="18" applyFont="1" applyFill="1" applyBorder="1" applyAlignment="1">
      <alignment horizontal="center" vertical="center" wrapText="1"/>
    </xf>
    <xf numFmtId="0" fontId="46" fillId="0" borderId="21" xfId="18" applyFont="1" applyFill="1" applyBorder="1" applyAlignment="1">
      <alignment horizontal="center" vertical="center" wrapText="1"/>
    </xf>
  </cellXfs>
  <cellStyles count="20">
    <cellStyle name="Comma [0]_laroux" xfId="4" xr:uid="{00000000-0005-0000-0000-000000000000}"/>
    <cellStyle name="Comma_laroux" xfId="5" xr:uid="{00000000-0005-0000-0000-000001000000}"/>
    <cellStyle name="Currency [0]_laroux" xfId="6" xr:uid="{00000000-0005-0000-0000-000002000000}"/>
    <cellStyle name="Currency_laroux" xfId="7" xr:uid="{00000000-0005-0000-0000-000003000000}"/>
    <cellStyle name="Dziesiętny 2" xfId="13" xr:uid="{00000000-0005-0000-0000-000004000000}"/>
    <cellStyle name="Dziesiętny 3" xfId="14" xr:uid="{00000000-0005-0000-0000-000005000000}"/>
    <cellStyle name="Komórka danych — PerformancePoint" xfId="8" xr:uid="{00000000-0005-0000-0000-000006000000}"/>
    <cellStyle name="Komórka wprowadzania danych — PerformancePoint" xfId="9" xr:uid="{00000000-0005-0000-0000-000007000000}"/>
    <cellStyle name="Normal" xfId="2" xr:uid="{00000000-0005-0000-0000-000008000000}"/>
    <cellStyle name="normální_laroux" xfId="10" xr:uid="{00000000-0005-0000-0000-000009000000}"/>
    <cellStyle name="Normalny" xfId="0" builtinId="0"/>
    <cellStyle name="Normalny 2" xfId="1" xr:uid="{00000000-0005-0000-0000-00000B000000}"/>
    <cellStyle name="Normalny 3" xfId="3" xr:uid="{00000000-0005-0000-0000-00000C000000}"/>
    <cellStyle name="Normalny 4" xfId="15" xr:uid="{00000000-0005-0000-0000-00000D000000}"/>
    <cellStyle name="Normalny 4 2" xfId="16" xr:uid="{00000000-0005-0000-0000-00000E000000}"/>
    <cellStyle name="Normalny 5" xfId="17" xr:uid="{00000000-0005-0000-0000-00000F000000}"/>
    <cellStyle name="Normalny 6" xfId="18" xr:uid="{00000000-0005-0000-0000-000010000000}"/>
    <cellStyle name="Normalny 7" xfId="19" xr:uid="{89858097-3EF5-45C5-B9D4-3DC7B162C2A4}"/>
    <cellStyle name="Normalny_Wzory_projekt_2007" xfId="12" xr:uid="{00000000-0005-0000-0000-000011000000}"/>
    <cellStyle name="Styl 1" xfId="11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agne\Desktop\Formularzecz%20czarek\projekt%20planu%20finansowaego%20po%20poprawkach%202018\Kana%20-%20projekt%20planu%20finansowego%2005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4.Zatrudnienie"/>
      <sheetName val="Instytucje"/>
      <sheetName val="Zatrudnienie"/>
      <sheetName val="Część opisowa"/>
      <sheetName val="Część merytoryczna"/>
    </sheetNames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Y100"/>
  <sheetViews>
    <sheetView showGridLines="0" tabSelected="1" zoomScale="75" zoomScaleNormal="75" zoomScaleSheetLayoutView="70" workbookViewId="0">
      <pane ySplit="5" topLeftCell="A6" activePane="bottomLeft" state="frozen"/>
      <selection pane="bottomLeft" activeCell="C10" sqref="C10"/>
    </sheetView>
  </sheetViews>
  <sheetFormatPr defaultColWidth="8.88671875" defaultRowHeight="15"/>
  <cols>
    <col min="1" max="1" width="8.88671875" style="2"/>
    <col min="2" max="2" width="4.21875" style="2" customWidth="1"/>
    <col min="3" max="3" width="39.21875" style="2" customWidth="1"/>
    <col min="4" max="4" width="10.6640625" style="2" customWidth="1"/>
    <col min="5" max="5" width="12.5546875" style="2" bestFit="1" customWidth="1"/>
    <col min="6" max="7" width="12.5546875" style="2" customWidth="1"/>
    <col min="8" max="8" width="14.88671875" style="2" customWidth="1"/>
    <col min="9" max="10" width="10.5546875" style="2" customWidth="1"/>
    <col min="11" max="13" width="9.5546875" style="2" customWidth="1"/>
    <col min="14" max="14" width="12" style="2" customWidth="1"/>
    <col min="15" max="15" width="10" style="168" customWidth="1"/>
    <col min="16" max="16" width="10.109375" style="2" customWidth="1"/>
    <col min="17" max="17" width="10.77734375" style="2" customWidth="1"/>
    <col min="18" max="18" width="10.21875" style="2" customWidth="1"/>
    <col min="19" max="19" width="10.33203125" style="2" customWidth="1"/>
    <col min="20" max="16384" width="8.88671875" style="2"/>
  </cols>
  <sheetData>
    <row r="1" spans="2:25" ht="26.25" customHeight="1">
      <c r="B1" s="281" t="s">
        <v>137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54"/>
      <c r="U1" s="54"/>
      <c r="V1" s="54"/>
      <c r="W1" s="54"/>
      <c r="X1" s="54"/>
      <c r="Y1" s="54"/>
    </row>
    <row r="2" spans="2:25" s="55" customFormat="1" ht="16.899999999999999" customHeight="1">
      <c r="O2" s="164"/>
      <c r="S2" s="56" t="s">
        <v>7</v>
      </c>
    </row>
    <row r="3" spans="2:25" ht="18.75" customHeight="1">
      <c r="B3" s="282" t="s">
        <v>185</v>
      </c>
      <c r="C3" s="282"/>
      <c r="D3" s="282"/>
      <c r="E3" s="282"/>
      <c r="F3" s="282"/>
      <c r="G3" s="282"/>
      <c r="H3" s="282"/>
      <c r="I3" s="282"/>
      <c r="J3" s="282"/>
      <c r="K3" s="282" t="s">
        <v>185</v>
      </c>
      <c r="L3" s="282"/>
      <c r="M3" s="282"/>
      <c r="N3" s="282"/>
      <c r="O3" s="282"/>
      <c r="P3" s="282"/>
      <c r="Q3" s="282"/>
      <c r="R3" s="282"/>
      <c r="S3" s="282"/>
    </row>
    <row r="4" spans="2:25" ht="17.25" customHeight="1">
      <c r="B4" s="282" t="s">
        <v>186</v>
      </c>
      <c r="C4" s="282"/>
      <c r="D4" s="282"/>
      <c r="E4" s="282"/>
      <c r="F4" s="282"/>
      <c r="G4" s="282"/>
      <c r="H4" s="282"/>
      <c r="I4" s="282"/>
      <c r="J4" s="282"/>
      <c r="K4" s="282" t="s">
        <v>186</v>
      </c>
      <c r="L4" s="282"/>
      <c r="M4" s="282"/>
      <c r="N4" s="282"/>
      <c r="O4" s="282"/>
      <c r="P4" s="282"/>
      <c r="Q4" s="282"/>
      <c r="R4" s="282"/>
      <c r="S4" s="282"/>
    </row>
    <row r="5" spans="2:25" ht="45" customHeight="1">
      <c r="B5" s="57" t="s">
        <v>1</v>
      </c>
      <c r="C5" s="57" t="s">
        <v>2</v>
      </c>
      <c r="D5" s="57" t="s">
        <v>213</v>
      </c>
      <c r="E5" s="57" t="s">
        <v>206</v>
      </c>
      <c r="F5" s="57" t="s">
        <v>187</v>
      </c>
      <c r="G5" s="57" t="s">
        <v>188</v>
      </c>
      <c r="H5" s="57" t="s">
        <v>207</v>
      </c>
      <c r="I5" s="57" t="s">
        <v>189</v>
      </c>
      <c r="J5" s="57" t="s">
        <v>190</v>
      </c>
      <c r="K5" s="57" t="s">
        <v>208</v>
      </c>
      <c r="L5" s="57" t="s">
        <v>191</v>
      </c>
      <c r="M5" s="57" t="s">
        <v>192</v>
      </c>
      <c r="N5" s="57" t="s">
        <v>209</v>
      </c>
      <c r="O5" s="165" t="s">
        <v>93</v>
      </c>
      <c r="P5" s="57" t="s">
        <v>210</v>
      </c>
      <c r="Q5" s="57" t="s">
        <v>211</v>
      </c>
      <c r="R5" s="57" t="s">
        <v>212</v>
      </c>
      <c r="S5" s="57" t="s">
        <v>211</v>
      </c>
    </row>
    <row r="6" spans="2:25" ht="18.95" customHeight="1">
      <c r="B6" s="109">
        <v>1</v>
      </c>
      <c r="C6" s="109">
        <v>2</v>
      </c>
      <c r="D6" s="109"/>
      <c r="E6" s="109">
        <v>3</v>
      </c>
      <c r="F6" s="109"/>
      <c r="G6" s="109"/>
      <c r="H6" s="109">
        <v>4</v>
      </c>
      <c r="I6" s="109"/>
      <c r="J6" s="109"/>
      <c r="K6" s="109">
        <v>5</v>
      </c>
      <c r="L6" s="109"/>
      <c r="M6" s="109"/>
      <c r="N6" s="109">
        <v>6</v>
      </c>
      <c r="O6" s="166"/>
      <c r="P6" s="109">
        <v>8</v>
      </c>
      <c r="Q6" s="109">
        <v>9</v>
      </c>
      <c r="R6" s="109">
        <v>10</v>
      </c>
      <c r="S6" s="109">
        <v>11</v>
      </c>
      <c r="T6" s="253"/>
    </row>
    <row r="7" spans="2:25" ht="18.95" customHeight="1">
      <c r="B7" s="58" t="s">
        <v>4</v>
      </c>
      <c r="C7" s="59" t="s">
        <v>8</v>
      </c>
      <c r="D7" s="60">
        <f>+D8+D13+D24+D28+D29+D30</f>
        <v>0</v>
      </c>
      <c r="E7" s="60">
        <f>+E8+E13+E24+E28+E29+E30</f>
        <v>0</v>
      </c>
      <c r="F7" s="60">
        <f>+F8+F13+F24+F28+F29+F30</f>
        <v>0</v>
      </c>
      <c r="G7" s="60">
        <f t="shared" ref="G7" si="0">+G8+G13+G24+G28+G29+G30</f>
        <v>0</v>
      </c>
      <c r="H7" s="60">
        <f>+H8+H13+H24+H28+H29+H30</f>
        <v>0</v>
      </c>
      <c r="I7" s="60">
        <f>+I8+I13+I24+I28+I29+I30</f>
        <v>0</v>
      </c>
      <c r="J7" s="60">
        <f>+J8+J13+J24+J28+J29+J30</f>
        <v>0</v>
      </c>
      <c r="K7" s="61">
        <f>+K8+K13+K24+K28+K29+K30</f>
        <v>0</v>
      </c>
      <c r="L7" s="61">
        <f t="shared" ref="L7:M7" si="1">+L8+L13+L24+L28+L29+L30</f>
        <v>0</v>
      </c>
      <c r="M7" s="61">
        <f t="shared" si="1"/>
        <v>0</v>
      </c>
      <c r="N7" s="61">
        <f>+N8+N13+N24+N28+N29+N30</f>
        <v>0</v>
      </c>
      <c r="O7" s="167" t="e">
        <f>K7/H7</f>
        <v>#DIV/0!</v>
      </c>
      <c r="P7" s="60">
        <f>K7</f>
        <v>0</v>
      </c>
      <c r="Q7" s="60">
        <f>P7</f>
        <v>0</v>
      </c>
      <c r="R7" s="60">
        <f>Q7</f>
        <v>0</v>
      </c>
      <c r="S7" s="60">
        <f>R7</f>
        <v>0</v>
      </c>
      <c r="U7" s="62"/>
    </row>
    <row r="8" spans="2:25" ht="18.95" customHeight="1">
      <c r="B8" s="63" t="s">
        <v>9</v>
      </c>
      <c r="C8" s="64" t="s">
        <v>10</v>
      </c>
      <c r="D8" s="65">
        <f t="shared" ref="D8:J8" si="2">SUM(D9:D12)</f>
        <v>0</v>
      </c>
      <c r="E8" s="65">
        <f>SUM(E9:E12)</f>
        <v>0</v>
      </c>
      <c r="F8" s="65">
        <f>SUM(F9:F12)</f>
        <v>0</v>
      </c>
      <c r="G8" s="65">
        <f t="shared" ref="G8" si="3">SUM(G9:G12)</f>
        <v>0</v>
      </c>
      <c r="H8" s="65">
        <f t="shared" si="2"/>
        <v>0</v>
      </c>
      <c r="I8" s="65">
        <f t="shared" si="2"/>
        <v>0</v>
      </c>
      <c r="J8" s="65">
        <f t="shared" si="2"/>
        <v>0</v>
      </c>
      <c r="K8" s="66">
        <f>K9+K11+K12</f>
        <v>0</v>
      </c>
      <c r="L8" s="61">
        <f>F8</f>
        <v>0</v>
      </c>
      <c r="M8" s="61">
        <f t="shared" ref="M8:M71" si="4">J8</f>
        <v>0</v>
      </c>
      <c r="N8" s="66">
        <f>K8</f>
        <v>0</v>
      </c>
      <c r="O8" s="167" t="e">
        <f t="shared" ref="O8:O71" si="5">K8/H8</f>
        <v>#DIV/0!</v>
      </c>
      <c r="P8" s="60">
        <f t="shared" ref="P8:P71" si="6">K8</f>
        <v>0</v>
      </c>
      <c r="Q8" s="60">
        <f t="shared" ref="Q8:S71" si="7">P8</f>
        <v>0</v>
      </c>
      <c r="R8" s="60">
        <f t="shared" si="7"/>
        <v>0</v>
      </c>
      <c r="S8" s="60">
        <f t="shared" si="7"/>
        <v>0</v>
      </c>
    </row>
    <row r="9" spans="2:25" ht="18.95" customHeight="1">
      <c r="B9" s="67" t="s">
        <v>11</v>
      </c>
      <c r="C9" s="67" t="s">
        <v>12</v>
      </c>
      <c r="D9" s="68"/>
      <c r="E9" s="69">
        <f>F9+G9</f>
        <v>0</v>
      </c>
      <c r="F9" s="69"/>
      <c r="G9" s="69"/>
      <c r="H9" s="69">
        <f>I9+J9</f>
        <v>0</v>
      </c>
      <c r="I9" s="69">
        <f>F9</f>
        <v>0</v>
      </c>
      <c r="J9" s="87">
        <f t="shared" ref="J9:J71" si="8">G9</f>
        <v>0</v>
      </c>
      <c r="K9" s="66">
        <f>H9</f>
        <v>0</v>
      </c>
      <c r="L9" s="61">
        <f>F9</f>
        <v>0</v>
      </c>
      <c r="M9" s="61">
        <f>J9</f>
        <v>0</v>
      </c>
      <c r="N9" s="66">
        <f>K9</f>
        <v>0</v>
      </c>
      <c r="O9" s="167" t="e">
        <f t="shared" si="5"/>
        <v>#DIV/0!</v>
      </c>
      <c r="P9" s="60">
        <f t="shared" si="6"/>
        <v>0</v>
      </c>
      <c r="Q9" s="60">
        <f t="shared" si="7"/>
        <v>0</v>
      </c>
      <c r="R9" s="60">
        <f t="shared" si="7"/>
        <v>0</v>
      </c>
      <c r="S9" s="60">
        <f t="shared" si="7"/>
        <v>0</v>
      </c>
    </row>
    <row r="10" spans="2:25" ht="18.95" customHeight="1">
      <c r="B10" s="67" t="s">
        <v>11</v>
      </c>
      <c r="C10" s="67" t="s">
        <v>13</v>
      </c>
      <c r="D10" s="68"/>
      <c r="E10" s="69">
        <f t="shared" ref="E10:E12" si="9">F10+G10</f>
        <v>0</v>
      </c>
      <c r="F10" s="69"/>
      <c r="G10" s="69"/>
      <c r="H10" s="69">
        <f t="shared" ref="H10:H73" si="10">I10+J10</f>
        <v>0</v>
      </c>
      <c r="I10" s="69">
        <f t="shared" ref="I10:I73" si="11">F10</f>
        <v>0</v>
      </c>
      <c r="J10" s="87">
        <f t="shared" si="8"/>
        <v>0</v>
      </c>
      <c r="K10" s="66">
        <f t="shared" ref="K10:K71" si="12">H10</f>
        <v>0</v>
      </c>
      <c r="L10" s="61">
        <f t="shared" ref="L10:L71" si="13">F10</f>
        <v>0</v>
      </c>
      <c r="M10" s="61">
        <f t="shared" si="4"/>
        <v>0</v>
      </c>
      <c r="N10" s="66">
        <f t="shared" ref="N10" si="14">K10</f>
        <v>0</v>
      </c>
      <c r="O10" s="167" t="e">
        <f t="shared" si="5"/>
        <v>#DIV/0!</v>
      </c>
      <c r="P10" s="60">
        <f t="shared" si="6"/>
        <v>0</v>
      </c>
      <c r="Q10" s="60">
        <f t="shared" si="7"/>
        <v>0</v>
      </c>
      <c r="R10" s="60">
        <f t="shared" si="7"/>
        <v>0</v>
      </c>
      <c r="S10" s="60">
        <f t="shared" si="7"/>
        <v>0</v>
      </c>
    </row>
    <row r="11" spans="2:25" ht="18.95" customHeight="1">
      <c r="B11" s="67" t="s">
        <v>11</v>
      </c>
      <c r="C11" s="67" t="s">
        <v>14</v>
      </c>
      <c r="D11" s="68"/>
      <c r="E11" s="69">
        <f t="shared" si="9"/>
        <v>0</v>
      </c>
      <c r="F11" s="69"/>
      <c r="G11" s="69"/>
      <c r="H11" s="69">
        <f t="shared" si="10"/>
        <v>0</v>
      </c>
      <c r="I11" s="69">
        <f t="shared" si="11"/>
        <v>0</v>
      </c>
      <c r="J11" s="87">
        <f t="shared" si="8"/>
        <v>0</v>
      </c>
      <c r="K11" s="66">
        <f t="shared" si="12"/>
        <v>0</v>
      </c>
      <c r="L11" s="61">
        <f t="shared" si="13"/>
        <v>0</v>
      </c>
      <c r="M11" s="61">
        <f t="shared" si="4"/>
        <v>0</v>
      </c>
      <c r="N11" s="66">
        <f>K11</f>
        <v>0</v>
      </c>
      <c r="O11" s="167" t="e">
        <f t="shared" si="5"/>
        <v>#DIV/0!</v>
      </c>
      <c r="P11" s="60">
        <f>K11</f>
        <v>0</v>
      </c>
      <c r="Q11" s="60">
        <f t="shared" si="7"/>
        <v>0</v>
      </c>
      <c r="R11" s="60">
        <f t="shared" si="7"/>
        <v>0</v>
      </c>
      <c r="S11" s="60">
        <f t="shared" si="7"/>
        <v>0</v>
      </c>
    </row>
    <row r="12" spans="2:25" ht="18.95" customHeight="1">
      <c r="B12" s="67" t="s">
        <v>11</v>
      </c>
      <c r="C12" s="67" t="s">
        <v>15</v>
      </c>
      <c r="D12" s="68"/>
      <c r="E12" s="69">
        <f t="shared" si="9"/>
        <v>0</v>
      </c>
      <c r="F12" s="69"/>
      <c r="G12" s="69"/>
      <c r="H12" s="69">
        <f t="shared" si="10"/>
        <v>0</v>
      </c>
      <c r="I12" s="69">
        <f t="shared" si="11"/>
        <v>0</v>
      </c>
      <c r="J12" s="87">
        <f t="shared" si="8"/>
        <v>0</v>
      </c>
      <c r="K12" s="66">
        <f t="shared" si="12"/>
        <v>0</v>
      </c>
      <c r="L12" s="61">
        <f t="shared" si="13"/>
        <v>0</v>
      </c>
      <c r="M12" s="61">
        <f t="shared" si="4"/>
        <v>0</v>
      </c>
      <c r="N12" s="66">
        <f>K12</f>
        <v>0</v>
      </c>
      <c r="O12" s="167" t="e">
        <f t="shared" si="5"/>
        <v>#DIV/0!</v>
      </c>
      <c r="P12" s="60">
        <f t="shared" si="6"/>
        <v>0</v>
      </c>
      <c r="Q12" s="60">
        <f t="shared" si="7"/>
        <v>0</v>
      </c>
      <c r="R12" s="60">
        <f t="shared" si="7"/>
        <v>0</v>
      </c>
      <c r="S12" s="60">
        <f t="shared" si="7"/>
        <v>0</v>
      </c>
      <c r="T12" s="223"/>
    </row>
    <row r="13" spans="2:25" ht="18.95" customHeight="1">
      <c r="B13" s="63" t="s">
        <v>16</v>
      </c>
      <c r="C13" s="64" t="s">
        <v>17</v>
      </c>
      <c r="D13" s="65">
        <f>SUM(D14:D18)</f>
        <v>0</v>
      </c>
      <c r="E13" s="65">
        <f>SUM(E14:E18)</f>
        <v>0</v>
      </c>
      <c r="F13" s="65">
        <f>SUM(F14:F18)</f>
        <v>0</v>
      </c>
      <c r="G13" s="65">
        <f>SUM(G14:G18)</f>
        <v>0</v>
      </c>
      <c r="H13" s="69">
        <f t="shared" si="10"/>
        <v>0</v>
      </c>
      <c r="I13" s="69">
        <f t="shared" si="11"/>
        <v>0</v>
      </c>
      <c r="J13" s="87">
        <f t="shared" si="8"/>
        <v>0</v>
      </c>
      <c r="K13" s="66">
        <f>K15</f>
        <v>0</v>
      </c>
      <c r="L13" s="61">
        <f t="shared" si="13"/>
        <v>0</v>
      </c>
      <c r="M13" s="61">
        <f>M14+M15</f>
        <v>0</v>
      </c>
      <c r="N13" s="66">
        <f>SUM(N14:N18)</f>
        <v>0</v>
      </c>
      <c r="O13" s="167" t="e">
        <f t="shared" si="5"/>
        <v>#DIV/0!</v>
      </c>
      <c r="P13" s="60">
        <f t="shared" si="6"/>
        <v>0</v>
      </c>
      <c r="Q13" s="60">
        <f t="shared" si="7"/>
        <v>0</v>
      </c>
      <c r="R13" s="60">
        <f t="shared" si="7"/>
        <v>0</v>
      </c>
      <c r="S13" s="60">
        <f t="shared" si="7"/>
        <v>0</v>
      </c>
      <c r="T13" s="223"/>
    </row>
    <row r="14" spans="2:25" ht="18.95" customHeight="1">
      <c r="B14" s="67" t="s">
        <v>11</v>
      </c>
      <c r="C14" s="67" t="s">
        <v>85</v>
      </c>
      <c r="D14" s="68"/>
      <c r="E14" s="69">
        <f>F14+G14</f>
        <v>0</v>
      </c>
      <c r="F14" s="69"/>
      <c r="G14" s="69"/>
      <c r="H14" s="69">
        <f t="shared" si="10"/>
        <v>0</v>
      </c>
      <c r="I14" s="69">
        <f t="shared" si="11"/>
        <v>0</v>
      </c>
      <c r="J14" s="87">
        <f t="shared" si="8"/>
        <v>0</v>
      </c>
      <c r="K14" s="66">
        <v>0</v>
      </c>
      <c r="L14" s="61">
        <f t="shared" si="13"/>
        <v>0</v>
      </c>
      <c r="M14" s="61">
        <v>0</v>
      </c>
      <c r="N14" s="70">
        <f>K14</f>
        <v>0</v>
      </c>
      <c r="O14" s="167" t="e">
        <f t="shared" si="5"/>
        <v>#DIV/0!</v>
      </c>
      <c r="P14" s="60">
        <f t="shared" si="6"/>
        <v>0</v>
      </c>
      <c r="Q14" s="60">
        <f t="shared" si="7"/>
        <v>0</v>
      </c>
      <c r="R14" s="60">
        <f t="shared" si="7"/>
        <v>0</v>
      </c>
      <c r="S14" s="60">
        <f t="shared" si="7"/>
        <v>0</v>
      </c>
    </row>
    <row r="15" spans="2:25" ht="18.95" customHeight="1">
      <c r="B15" s="67"/>
      <c r="C15" s="67" t="s">
        <v>86</v>
      </c>
      <c r="D15" s="68"/>
      <c r="E15" s="69">
        <f t="shared" ref="E15:E23" si="15">F15+G15</f>
        <v>0</v>
      </c>
      <c r="F15" s="69"/>
      <c r="G15" s="69"/>
      <c r="H15" s="69">
        <f t="shared" si="10"/>
        <v>0</v>
      </c>
      <c r="I15" s="69">
        <f t="shared" si="11"/>
        <v>0</v>
      </c>
      <c r="J15" s="87">
        <f t="shared" si="8"/>
        <v>0</v>
      </c>
      <c r="K15" s="249">
        <f>L15+M15</f>
        <v>0</v>
      </c>
      <c r="L15" s="61"/>
      <c r="M15" s="61"/>
      <c r="N15" s="248"/>
      <c r="O15" s="167" t="e">
        <f t="shared" ref="O15:O21" si="16">K15/H15</f>
        <v>#DIV/0!</v>
      </c>
      <c r="P15" s="60">
        <f t="shared" si="6"/>
        <v>0</v>
      </c>
      <c r="Q15" s="60">
        <f t="shared" si="7"/>
        <v>0</v>
      </c>
      <c r="R15" s="60">
        <f t="shared" si="7"/>
        <v>0</v>
      </c>
      <c r="S15" s="60">
        <f t="shared" si="7"/>
        <v>0</v>
      </c>
      <c r="U15" s="257"/>
    </row>
    <row r="16" spans="2:25" ht="18.95" customHeight="1">
      <c r="B16" s="67" t="s">
        <v>11</v>
      </c>
      <c r="C16" s="67" t="s">
        <v>19</v>
      </c>
      <c r="D16" s="68"/>
      <c r="E16" s="69">
        <f t="shared" si="15"/>
        <v>0</v>
      </c>
      <c r="F16" s="69"/>
      <c r="G16" s="69"/>
      <c r="H16" s="69">
        <f t="shared" si="10"/>
        <v>0</v>
      </c>
      <c r="I16" s="69">
        <f t="shared" si="11"/>
        <v>0</v>
      </c>
      <c r="J16" s="65">
        <f t="shared" si="8"/>
        <v>0</v>
      </c>
      <c r="K16" s="66">
        <f t="shared" si="12"/>
        <v>0</v>
      </c>
      <c r="L16" s="61">
        <f t="shared" si="13"/>
        <v>0</v>
      </c>
      <c r="M16" s="61">
        <f t="shared" si="4"/>
        <v>0</v>
      </c>
      <c r="N16" s="70">
        <f>K16</f>
        <v>0</v>
      </c>
      <c r="O16" s="167" t="e">
        <f t="shared" si="16"/>
        <v>#DIV/0!</v>
      </c>
      <c r="P16" s="60">
        <f t="shared" si="6"/>
        <v>0</v>
      </c>
      <c r="Q16" s="60">
        <f t="shared" si="7"/>
        <v>0</v>
      </c>
      <c r="R16" s="60">
        <f t="shared" si="7"/>
        <v>0</v>
      </c>
      <c r="S16" s="60">
        <f t="shared" si="7"/>
        <v>0</v>
      </c>
    </row>
    <row r="17" spans="2:21" ht="18.95" customHeight="1">
      <c r="B17" s="67" t="s">
        <v>11</v>
      </c>
      <c r="C17" s="67" t="s">
        <v>20</v>
      </c>
      <c r="D17" s="68"/>
      <c r="E17" s="69">
        <f t="shared" si="15"/>
        <v>0</v>
      </c>
      <c r="F17" s="69"/>
      <c r="G17" s="69"/>
      <c r="H17" s="69">
        <f t="shared" si="10"/>
        <v>0</v>
      </c>
      <c r="I17" s="69">
        <f t="shared" si="11"/>
        <v>0</v>
      </c>
      <c r="J17" s="65">
        <f t="shared" si="8"/>
        <v>0</v>
      </c>
      <c r="K17" s="66">
        <f t="shared" si="12"/>
        <v>0</v>
      </c>
      <c r="L17" s="61">
        <f t="shared" si="13"/>
        <v>0</v>
      </c>
      <c r="M17" s="61">
        <f t="shared" si="4"/>
        <v>0</v>
      </c>
      <c r="N17" s="70">
        <f t="shared" ref="N17:N30" si="17">K17</f>
        <v>0</v>
      </c>
      <c r="O17" s="167" t="e">
        <f t="shared" si="16"/>
        <v>#DIV/0!</v>
      </c>
      <c r="P17" s="60">
        <f t="shared" si="6"/>
        <v>0</v>
      </c>
      <c r="Q17" s="60">
        <f t="shared" si="7"/>
        <v>0</v>
      </c>
      <c r="R17" s="60">
        <f t="shared" si="7"/>
        <v>0</v>
      </c>
      <c r="S17" s="60">
        <f t="shared" si="7"/>
        <v>0</v>
      </c>
    </row>
    <row r="18" spans="2:21" ht="18.95" customHeight="1">
      <c r="B18" s="67" t="s">
        <v>11</v>
      </c>
      <c r="C18" s="67" t="s">
        <v>21</v>
      </c>
      <c r="D18" s="68"/>
      <c r="E18" s="69">
        <f t="shared" si="15"/>
        <v>0</v>
      </c>
      <c r="F18" s="69"/>
      <c r="G18" s="69"/>
      <c r="H18" s="69">
        <f t="shared" si="10"/>
        <v>0</v>
      </c>
      <c r="I18" s="69">
        <f t="shared" si="11"/>
        <v>0</v>
      </c>
      <c r="J18" s="65">
        <f t="shared" si="8"/>
        <v>0</v>
      </c>
      <c r="K18" s="66">
        <f t="shared" si="12"/>
        <v>0</v>
      </c>
      <c r="L18" s="61">
        <f t="shared" si="13"/>
        <v>0</v>
      </c>
      <c r="M18" s="61">
        <f t="shared" si="4"/>
        <v>0</v>
      </c>
      <c r="N18" s="70">
        <f t="shared" si="17"/>
        <v>0</v>
      </c>
      <c r="O18" s="167" t="e">
        <f t="shared" si="16"/>
        <v>#DIV/0!</v>
      </c>
      <c r="P18" s="60">
        <f t="shared" si="6"/>
        <v>0</v>
      </c>
      <c r="Q18" s="60">
        <f t="shared" si="7"/>
        <v>0</v>
      </c>
      <c r="R18" s="60">
        <f t="shared" si="7"/>
        <v>0</v>
      </c>
      <c r="S18" s="60">
        <f t="shared" si="7"/>
        <v>0</v>
      </c>
    </row>
    <row r="19" spans="2:21" ht="18.95" customHeight="1">
      <c r="B19" s="63" t="s">
        <v>22</v>
      </c>
      <c r="C19" s="64" t="s">
        <v>23</v>
      </c>
      <c r="D19" s="71"/>
      <c r="E19" s="69">
        <f t="shared" si="15"/>
        <v>0</v>
      </c>
      <c r="F19" s="71"/>
      <c r="G19" s="71"/>
      <c r="H19" s="69">
        <f t="shared" si="10"/>
        <v>0</v>
      </c>
      <c r="I19" s="69">
        <f t="shared" si="11"/>
        <v>0</v>
      </c>
      <c r="J19" s="65">
        <f t="shared" si="8"/>
        <v>0</v>
      </c>
      <c r="K19" s="66">
        <f t="shared" si="12"/>
        <v>0</v>
      </c>
      <c r="L19" s="61">
        <f t="shared" si="13"/>
        <v>0</v>
      </c>
      <c r="M19" s="61">
        <f t="shared" si="4"/>
        <v>0</v>
      </c>
      <c r="N19" s="70">
        <f t="shared" si="17"/>
        <v>0</v>
      </c>
      <c r="O19" s="167" t="e">
        <f t="shared" si="16"/>
        <v>#DIV/0!</v>
      </c>
      <c r="P19" s="60">
        <f t="shared" si="6"/>
        <v>0</v>
      </c>
      <c r="Q19" s="60">
        <f t="shared" si="7"/>
        <v>0</v>
      </c>
      <c r="R19" s="60">
        <f t="shared" si="7"/>
        <v>0</v>
      </c>
      <c r="S19" s="60">
        <f t="shared" si="7"/>
        <v>0</v>
      </c>
    </row>
    <row r="20" spans="2:21" ht="18.95" customHeight="1">
      <c r="B20" s="67" t="s">
        <v>11</v>
      </c>
      <c r="C20" s="67" t="s">
        <v>24</v>
      </c>
      <c r="D20" s="68"/>
      <c r="E20" s="69">
        <f t="shared" si="15"/>
        <v>0</v>
      </c>
      <c r="F20" s="69"/>
      <c r="G20" s="69"/>
      <c r="H20" s="69">
        <f t="shared" si="10"/>
        <v>0</v>
      </c>
      <c r="I20" s="69">
        <f t="shared" si="11"/>
        <v>0</v>
      </c>
      <c r="J20" s="65">
        <f t="shared" si="8"/>
        <v>0</v>
      </c>
      <c r="K20" s="66">
        <f t="shared" si="12"/>
        <v>0</v>
      </c>
      <c r="L20" s="61">
        <f t="shared" si="13"/>
        <v>0</v>
      </c>
      <c r="M20" s="61">
        <f t="shared" si="4"/>
        <v>0</v>
      </c>
      <c r="N20" s="70">
        <f t="shared" si="17"/>
        <v>0</v>
      </c>
      <c r="O20" s="167" t="e">
        <f t="shared" si="16"/>
        <v>#DIV/0!</v>
      </c>
      <c r="P20" s="60">
        <f t="shared" si="6"/>
        <v>0</v>
      </c>
      <c r="Q20" s="60">
        <f t="shared" si="7"/>
        <v>0</v>
      </c>
      <c r="R20" s="60">
        <f t="shared" si="7"/>
        <v>0</v>
      </c>
      <c r="S20" s="60">
        <f t="shared" si="7"/>
        <v>0</v>
      </c>
    </row>
    <row r="21" spans="2:21" ht="18.95" customHeight="1">
      <c r="B21" s="67" t="s">
        <v>11</v>
      </c>
      <c r="C21" s="67" t="s">
        <v>19</v>
      </c>
      <c r="D21" s="68"/>
      <c r="E21" s="69">
        <f t="shared" si="15"/>
        <v>0</v>
      </c>
      <c r="F21" s="69"/>
      <c r="G21" s="69"/>
      <c r="H21" s="69">
        <f t="shared" si="10"/>
        <v>0</v>
      </c>
      <c r="I21" s="69">
        <f t="shared" si="11"/>
        <v>0</v>
      </c>
      <c r="J21" s="65">
        <f t="shared" si="8"/>
        <v>0</v>
      </c>
      <c r="K21" s="66">
        <f t="shared" si="12"/>
        <v>0</v>
      </c>
      <c r="L21" s="61">
        <f t="shared" si="13"/>
        <v>0</v>
      </c>
      <c r="M21" s="61">
        <f t="shared" si="4"/>
        <v>0</v>
      </c>
      <c r="N21" s="70">
        <f t="shared" si="17"/>
        <v>0</v>
      </c>
      <c r="O21" s="167" t="e">
        <f t="shared" si="16"/>
        <v>#DIV/0!</v>
      </c>
      <c r="P21" s="60">
        <f t="shared" si="6"/>
        <v>0</v>
      </c>
      <c r="Q21" s="60">
        <f t="shared" si="7"/>
        <v>0</v>
      </c>
      <c r="R21" s="60">
        <f t="shared" si="7"/>
        <v>0</v>
      </c>
      <c r="S21" s="60">
        <f t="shared" si="7"/>
        <v>0</v>
      </c>
    </row>
    <row r="22" spans="2:21" ht="18.95" customHeight="1">
      <c r="B22" s="67" t="s">
        <v>11</v>
      </c>
      <c r="C22" s="67" t="s">
        <v>20</v>
      </c>
      <c r="D22" s="68"/>
      <c r="E22" s="69">
        <f t="shared" si="15"/>
        <v>0</v>
      </c>
      <c r="F22" s="69"/>
      <c r="G22" s="69"/>
      <c r="H22" s="69">
        <f t="shared" si="10"/>
        <v>0</v>
      </c>
      <c r="I22" s="69">
        <f t="shared" si="11"/>
        <v>0</v>
      </c>
      <c r="J22" s="65">
        <f t="shared" si="8"/>
        <v>0</v>
      </c>
      <c r="K22" s="66">
        <f t="shared" si="12"/>
        <v>0</v>
      </c>
      <c r="L22" s="61">
        <f t="shared" si="13"/>
        <v>0</v>
      </c>
      <c r="M22" s="61">
        <f t="shared" si="4"/>
        <v>0</v>
      </c>
      <c r="N22" s="70">
        <f t="shared" si="17"/>
        <v>0</v>
      </c>
      <c r="O22" s="167" t="e">
        <f t="shared" si="5"/>
        <v>#DIV/0!</v>
      </c>
      <c r="P22" s="60">
        <f t="shared" si="6"/>
        <v>0</v>
      </c>
      <c r="Q22" s="60">
        <f t="shared" si="7"/>
        <v>0</v>
      </c>
      <c r="R22" s="60">
        <f t="shared" si="7"/>
        <v>0</v>
      </c>
      <c r="S22" s="60">
        <f t="shared" si="7"/>
        <v>0</v>
      </c>
    </row>
    <row r="23" spans="2:21" ht="18.95" customHeight="1">
      <c r="B23" s="67" t="s">
        <v>11</v>
      </c>
      <c r="C23" s="67" t="s">
        <v>21</v>
      </c>
      <c r="D23" s="68"/>
      <c r="E23" s="69">
        <f t="shared" si="15"/>
        <v>0</v>
      </c>
      <c r="F23" s="69"/>
      <c r="G23" s="69"/>
      <c r="H23" s="69">
        <f t="shared" si="10"/>
        <v>0</v>
      </c>
      <c r="I23" s="69">
        <f t="shared" si="11"/>
        <v>0</v>
      </c>
      <c r="J23" s="65">
        <f t="shared" si="8"/>
        <v>0</v>
      </c>
      <c r="K23" s="66">
        <f t="shared" si="12"/>
        <v>0</v>
      </c>
      <c r="L23" s="61">
        <f t="shared" si="13"/>
        <v>0</v>
      </c>
      <c r="M23" s="61">
        <f t="shared" si="4"/>
        <v>0</v>
      </c>
      <c r="N23" s="70">
        <f t="shared" si="17"/>
        <v>0</v>
      </c>
      <c r="O23" s="167" t="e">
        <f t="shared" si="5"/>
        <v>#DIV/0!</v>
      </c>
      <c r="P23" s="60">
        <f t="shared" si="6"/>
        <v>0</v>
      </c>
      <c r="Q23" s="60">
        <f t="shared" si="7"/>
        <v>0</v>
      </c>
      <c r="R23" s="60">
        <f t="shared" si="7"/>
        <v>0</v>
      </c>
      <c r="S23" s="60">
        <f t="shared" si="7"/>
        <v>0</v>
      </c>
    </row>
    <row r="24" spans="2:21" ht="18.95" customHeight="1">
      <c r="B24" s="63" t="s">
        <v>25</v>
      </c>
      <c r="C24" s="64" t="s">
        <v>26</v>
      </c>
      <c r="D24" s="65">
        <f>SUM(D25:D27)</f>
        <v>0</v>
      </c>
      <c r="E24" s="65">
        <f>F24+G24</f>
        <v>0</v>
      </c>
      <c r="F24" s="65">
        <f>SUM(F25:F30)</f>
        <v>0</v>
      </c>
      <c r="G24" s="65">
        <f>SUM(G25:G30)</f>
        <v>0</v>
      </c>
      <c r="H24" s="69">
        <f t="shared" si="10"/>
        <v>0</v>
      </c>
      <c r="I24" s="69">
        <f t="shared" si="11"/>
        <v>0</v>
      </c>
      <c r="J24" s="65">
        <f t="shared" si="8"/>
        <v>0</v>
      </c>
      <c r="K24" s="66">
        <f t="shared" si="12"/>
        <v>0</v>
      </c>
      <c r="L24" s="61">
        <f t="shared" si="13"/>
        <v>0</v>
      </c>
      <c r="M24" s="61">
        <f t="shared" si="4"/>
        <v>0</v>
      </c>
      <c r="N24" s="70">
        <f t="shared" si="17"/>
        <v>0</v>
      </c>
      <c r="O24" s="167" t="e">
        <f t="shared" si="5"/>
        <v>#DIV/0!</v>
      </c>
      <c r="P24" s="60">
        <f t="shared" si="6"/>
        <v>0</v>
      </c>
      <c r="Q24" s="60">
        <f t="shared" si="7"/>
        <v>0</v>
      </c>
      <c r="R24" s="60">
        <f t="shared" si="7"/>
        <v>0</v>
      </c>
      <c r="S24" s="60">
        <f t="shared" si="7"/>
        <v>0</v>
      </c>
    </row>
    <row r="25" spans="2:21" ht="18.95" customHeight="1">
      <c r="B25" s="67" t="s">
        <v>11</v>
      </c>
      <c r="C25" s="67" t="s">
        <v>19</v>
      </c>
      <c r="D25" s="68"/>
      <c r="E25" s="69"/>
      <c r="F25" s="69"/>
      <c r="G25" s="69"/>
      <c r="H25" s="69">
        <f t="shared" si="10"/>
        <v>0</v>
      </c>
      <c r="I25" s="69">
        <f t="shared" si="11"/>
        <v>0</v>
      </c>
      <c r="J25" s="65">
        <f t="shared" si="8"/>
        <v>0</v>
      </c>
      <c r="K25" s="66">
        <f t="shared" si="12"/>
        <v>0</v>
      </c>
      <c r="L25" s="61">
        <f t="shared" si="13"/>
        <v>0</v>
      </c>
      <c r="M25" s="61">
        <f t="shared" si="4"/>
        <v>0</v>
      </c>
      <c r="N25" s="70">
        <f t="shared" si="17"/>
        <v>0</v>
      </c>
      <c r="O25" s="167" t="e">
        <f t="shared" si="5"/>
        <v>#DIV/0!</v>
      </c>
      <c r="P25" s="60">
        <f t="shared" si="6"/>
        <v>0</v>
      </c>
      <c r="Q25" s="60">
        <f t="shared" si="7"/>
        <v>0</v>
      </c>
      <c r="R25" s="60">
        <f t="shared" si="7"/>
        <v>0</v>
      </c>
      <c r="S25" s="60">
        <f t="shared" si="7"/>
        <v>0</v>
      </c>
    </row>
    <row r="26" spans="2:21" ht="18.95" customHeight="1">
      <c r="B26" s="67" t="s">
        <v>11</v>
      </c>
      <c r="C26" s="67" t="s">
        <v>27</v>
      </c>
      <c r="D26" s="68"/>
      <c r="E26" s="69"/>
      <c r="F26" s="69"/>
      <c r="G26" s="69"/>
      <c r="H26" s="69">
        <f t="shared" si="10"/>
        <v>0</v>
      </c>
      <c r="I26" s="69">
        <f t="shared" si="11"/>
        <v>0</v>
      </c>
      <c r="J26" s="65">
        <f t="shared" si="8"/>
        <v>0</v>
      </c>
      <c r="K26" s="66">
        <f t="shared" si="12"/>
        <v>0</v>
      </c>
      <c r="L26" s="61">
        <f t="shared" si="13"/>
        <v>0</v>
      </c>
      <c r="M26" s="61">
        <f t="shared" si="4"/>
        <v>0</v>
      </c>
      <c r="N26" s="70">
        <f t="shared" si="17"/>
        <v>0</v>
      </c>
      <c r="O26" s="167" t="e">
        <f t="shared" si="5"/>
        <v>#DIV/0!</v>
      </c>
      <c r="P26" s="60">
        <f t="shared" si="6"/>
        <v>0</v>
      </c>
      <c r="Q26" s="60">
        <f t="shared" si="7"/>
        <v>0</v>
      </c>
      <c r="R26" s="60">
        <f t="shared" si="7"/>
        <v>0</v>
      </c>
      <c r="S26" s="60">
        <f t="shared" si="7"/>
        <v>0</v>
      </c>
    </row>
    <row r="27" spans="2:21" ht="18.95" customHeight="1">
      <c r="B27" s="67" t="s">
        <v>11</v>
      </c>
      <c r="C27" s="67" t="s">
        <v>21</v>
      </c>
      <c r="D27" s="68"/>
      <c r="E27" s="69"/>
      <c r="F27" s="69"/>
      <c r="G27" s="69"/>
      <c r="H27" s="69">
        <f t="shared" si="10"/>
        <v>0</v>
      </c>
      <c r="I27" s="69">
        <f t="shared" si="11"/>
        <v>0</v>
      </c>
      <c r="J27" s="65">
        <f t="shared" si="8"/>
        <v>0</v>
      </c>
      <c r="K27" s="66">
        <f t="shared" si="12"/>
        <v>0</v>
      </c>
      <c r="L27" s="61">
        <f t="shared" si="13"/>
        <v>0</v>
      </c>
      <c r="M27" s="61">
        <f t="shared" si="4"/>
        <v>0</v>
      </c>
      <c r="N27" s="70">
        <f t="shared" si="17"/>
        <v>0</v>
      </c>
      <c r="O27" s="167" t="e">
        <f t="shared" si="5"/>
        <v>#DIV/0!</v>
      </c>
      <c r="P27" s="60">
        <f t="shared" si="6"/>
        <v>0</v>
      </c>
      <c r="Q27" s="60">
        <f t="shared" si="7"/>
        <v>0</v>
      </c>
      <c r="R27" s="60">
        <f t="shared" si="7"/>
        <v>0</v>
      </c>
      <c r="S27" s="60">
        <f t="shared" si="7"/>
        <v>0</v>
      </c>
    </row>
    <row r="28" spans="2:21" ht="18.95" customHeight="1">
      <c r="B28" s="63" t="s">
        <v>28</v>
      </c>
      <c r="C28" s="64" t="s">
        <v>29</v>
      </c>
      <c r="D28" s="71"/>
      <c r="E28" s="72"/>
      <c r="F28" s="72"/>
      <c r="G28" s="72"/>
      <c r="H28" s="69">
        <f t="shared" si="10"/>
        <v>0</v>
      </c>
      <c r="I28" s="69">
        <f t="shared" si="11"/>
        <v>0</v>
      </c>
      <c r="J28" s="65">
        <f t="shared" si="8"/>
        <v>0</v>
      </c>
      <c r="K28" s="66">
        <f t="shared" si="12"/>
        <v>0</v>
      </c>
      <c r="L28" s="61">
        <f t="shared" si="13"/>
        <v>0</v>
      </c>
      <c r="M28" s="61">
        <f t="shared" si="4"/>
        <v>0</v>
      </c>
      <c r="N28" s="70">
        <f t="shared" si="17"/>
        <v>0</v>
      </c>
      <c r="O28" s="167" t="e">
        <f t="shared" si="5"/>
        <v>#DIV/0!</v>
      </c>
      <c r="P28" s="60">
        <f t="shared" si="6"/>
        <v>0</v>
      </c>
      <c r="Q28" s="60">
        <f t="shared" si="7"/>
        <v>0</v>
      </c>
      <c r="R28" s="60">
        <f t="shared" si="7"/>
        <v>0</v>
      </c>
      <c r="S28" s="60">
        <f t="shared" si="7"/>
        <v>0</v>
      </c>
    </row>
    <row r="29" spans="2:21" ht="18.95" customHeight="1">
      <c r="B29" s="63" t="s">
        <v>30</v>
      </c>
      <c r="C29" s="64" t="s">
        <v>31</v>
      </c>
      <c r="D29" s="71"/>
      <c r="E29" s="72"/>
      <c r="F29" s="72"/>
      <c r="G29" s="72"/>
      <c r="H29" s="69">
        <f t="shared" si="10"/>
        <v>0</v>
      </c>
      <c r="I29" s="69">
        <f t="shared" si="11"/>
        <v>0</v>
      </c>
      <c r="J29" s="65">
        <f t="shared" si="8"/>
        <v>0</v>
      </c>
      <c r="K29" s="66">
        <f t="shared" si="12"/>
        <v>0</v>
      </c>
      <c r="L29" s="61">
        <f t="shared" si="13"/>
        <v>0</v>
      </c>
      <c r="M29" s="61">
        <f t="shared" si="4"/>
        <v>0</v>
      </c>
      <c r="N29" s="70">
        <f t="shared" si="17"/>
        <v>0</v>
      </c>
      <c r="O29" s="167" t="e">
        <f t="shared" si="5"/>
        <v>#DIV/0!</v>
      </c>
      <c r="P29" s="60">
        <f t="shared" si="6"/>
        <v>0</v>
      </c>
      <c r="Q29" s="60">
        <f t="shared" si="7"/>
        <v>0</v>
      </c>
      <c r="R29" s="60">
        <f t="shared" si="7"/>
        <v>0</v>
      </c>
      <c r="S29" s="60">
        <f t="shared" si="7"/>
        <v>0</v>
      </c>
    </row>
    <row r="30" spans="2:21" ht="18.95" customHeight="1">
      <c r="B30" s="63" t="s">
        <v>32</v>
      </c>
      <c r="C30" s="64" t="s">
        <v>33</v>
      </c>
      <c r="D30" s="71"/>
      <c r="E30" s="72"/>
      <c r="F30" s="72"/>
      <c r="G30" s="72"/>
      <c r="H30" s="69">
        <f t="shared" si="10"/>
        <v>0</v>
      </c>
      <c r="I30" s="69">
        <f t="shared" si="11"/>
        <v>0</v>
      </c>
      <c r="J30" s="65">
        <f t="shared" si="8"/>
        <v>0</v>
      </c>
      <c r="K30" s="66">
        <f t="shared" si="12"/>
        <v>0</v>
      </c>
      <c r="L30" s="61">
        <f t="shared" si="13"/>
        <v>0</v>
      </c>
      <c r="M30" s="61">
        <f t="shared" si="4"/>
        <v>0</v>
      </c>
      <c r="N30" s="70">
        <f t="shared" si="17"/>
        <v>0</v>
      </c>
      <c r="O30" s="167" t="e">
        <f t="shared" si="5"/>
        <v>#DIV/0!</v>
      </c>
      <c r="P30" s="60">
        <f t="shared" si="6"/>
        <v>0</v>
      </c>
      <c r="Q30" s="60">
        <f t="shared" si="7"/>
        <v>0</v>
      </c>
      <c r="R30" s="60">
        <f t="shared" si="7"/>
        <v>0</v>
      </c>
      <c r="S30" s="60">
        <f t="shared" si="7"/>
        <v>0</v>
      </c>
    </row>
    <row r="31" spans="2:21" ht="18.95" customHeight="1">
      <c r="B31" s="58" t="s">
        <v>5</v>
      </c>
      <c r="C31" s="59" t="s">
        <v>34</v>
      </c>
      <c r="D31" s="60">
        <f t="shared" ref="D31" si="18">+D32+D65+D66</f>
        <v>0</v>
      </c>
      <c r="E31" s="60">
        <f>+E32+E65+E66</f>
        <v>0</v>
      </c>
      <c r="F31" s="60">
        <f t="shared" ref="F31:G31" si="19">+F32+F65+F66</f>
        <v>0</v>
      </c>
      <c r="G31" s="60">
        <f t="shared" si="19"/>
        <v>0</v>
      </c>
      <c r="H31" s="259">
        <f>H32+H66</f>
        <v>0</v>
      </c>
      <c r="I31" s="259">
        <f t="shared" si="11"/>
        <v>0</v>
      </c>
      <c r="J31" s="249">
        <f t="shared" si="8"/>
        <v>0</v>
      </c>
      <c r="K31" s="247">
        <v>0</v>
      </c>
      <c r="L31" s="61">
        <f>L32+L66+L65+L69</f>
        <v>0</v>
      </c>
      <c r="M31" s="61">
        <f>M32+M66+M65+M69</f>
        <v>0</v>
      </c>
      <c r="N31" s="247">
        <f>+N32+N65+N66</f>
        <v>0</v>
      </c>
      <c r="O31" s="167" t="e">
        <f t="shared" si="5"/>
        <v>#DIV/0!</v>
      </c>
      <c r="P31" s="60">
        <f t="shared" si="6"/>
        <v>0</v>
      </c>
      <c r="Q31" s="60">
        <f t="shared" si="7"/>
        <v>0</v>
      </c>
      <c r="R31" s="60">
        <f t="shared" si="7"/>
        <v>0</v>
      </c>
      <c r="S31" s="60">
        <f t="shared" si="7"/>
        <v>0</v>
      </c>
      <c r="T31" s="223"/>
      <c r="U31" s="223"/>
    </row>
    <row r="32" spans="2:21" ht="107.25" customHeight="1">
      <c r="B32" s="63" t="s">
        <v>9</v>
      </c>
      <c r="C32" s="64" t="s">
        <v>35</v>
      </c>
      <c r="D32" s="65">
        <f>+D33+D34+D35+D44+D52+D57+D61</f>
        <v>0</v>
      </c>
      <c r="E32" s="65">
        <f>+E33+E34+E35+E44+E52+E57+E61+E64</f>
        <v>0</v>
      </c>
      <c r="F32" s="65">
        <f>+F33+F34+F35+F44+F52+F57+F61+F64</f>
        <v>0</v>
      </c>
      <c r="G32" s="65">
        <f>+G33+G34+G35+G44+G52+G57+G61+G64</f>
        <v>0</v>
      </c>
      <c r="H32" s="69">
        <f>H33+H34+H35+H44+H52+H57+H61</f>
        <v>0</v>
      </c>
      <c r="I32" s="69">
        <f t="shared" si="11"/>
        <v>0</v>
      </c>
      <c r="J32" s="65">
        <f t="shared" si="8"/>
        <v>0</v>
      </c>
      <c r="K32" s="61">
        <f>K33+K34+K35+K44+K52+K57+K61</f>
        <v>0</v>
      </c>
      <c r="L32" s="61">
        <f t="shared" ref="L32" si="20">L33+L34+L35+L44+L52+L57+L61</f>
        <v>0</v>
      </c>
      <c r="M32" s="61">
        <f>M33+M34+M35+M44+M52+M57+M61</f>
        <v>0</v>
      </c>
      <c r="N32" s="66">
        <f>+N33+N34+N35+N44+N52+N57+N61+N64</f>
        <v>0</v>
      </c>
      <c r="O32" s="258" t="e">
        <f t="shared" si="5"/>
        <v>#DIV/0!</v>
      </c>
      <c r="P32" s="60">
        <f t="shared" si="6"/>
        <v>0</v>
      </c>
      <c r="Q32" s="60">
        <f t="shared" si="7"/>
        <v>0</v>
      </c>
      <c r="R32" s="60">
        <f t="shared" si="7"/>
        <v>0</v>
      </c>
      <c r="S32" s="60">
        <f t="shared" si="7"/>
        <v>0</v>
      </c>
    </row>
    <row r="33" spans="2:20" ht="18.95" customHeight="1">
      <c r="B33" s="67" t="s">
        <v>11</v>
      </c>
      <c r="C33" s="74" t="s">
        <v>36</v>
      </c>
      <c r="D33" s="75"/>
      <c r="E33" s="76">
        <f>F33+G33</f>
        <v>0</v>
      </c>
      <c r="F33" s="76"/>
      <c r="G33" s="76"/>
      <c r="H33" s="69">
        <f t="shared" si="10"/>
        <v>0</v>
      </c>
      <c r="I33" s="69">
        <f t="shared" si="11"/>
        <v>0</v>
      </c>
      <c r="J33" s="65">
        <f t="shared" si="8"/>
        <v>0</v>
      </c>
      <c r="K33" s="66">
        <f>L33+M33</f>
        <v>0</v>
      </c>
      <c r="L33" s="61">
        <f t="shared" si="13"/>
        <v>0</v>
      </c>
      <c r="M33" s="61">
        <f>J33</f>
        <v>0</v>
      </c>
      <c r="N33" s="73">
        <f>K33</f>
        <v>0</v>
      </c>
      <c r="O33" s="167" t="e">
        <f t="shared" si="5"/>
        <v>#DIV/0!</v>
      </c>
      <c r="P33" s="60">
        <f t="shared" si="6"/>
        <v>0</v>
      </c>
      <c r="Q33" s="60">
        <f t="shared" si="7"/>
        <v>0</v>
      </c>
      <c r="R33" s="60">
        <f t="shared" si="7"/>
        <v>0</v>
      </c>
      <c r="S33" s="60">
        <f t="shared" si="7"/>
        <v>0</v>
      </c>
    </row>
    <row r="34" spans="2:20" ht="18.95" customHeight="1">
      <c r="B34" s="67" t="s">
        <v>11</v>
      </c>
      <c r="C34" s="74" t="s">
        <v>37</v>
      </c>
      <c r="D34" s="75"/>
      <c r="E34" s="76">
        <f>F34+G34</f>
        <v>0</v>
      </c>
      <c r="F34" s="76"/>
      <c r="G34" s="76"/>
      <c r="H34" s="69">
        <f t="shared" si="10"/>
        <v>0</v>
      </c>
      <c r="I34" s="69">
        <f t="shared" si="11"/>
        <v>0</v>
      </c>
      <c r="J34" s="65">
        <f t="shared" si="8"/>
        <v>0</v>
      </c>
      <c r="K34" s="66">
        <f>L34+M34</f>
        <v>0</v>
      </c>
      <c r="L34" s="61"/>
      <c r="M34" s="61"/>
      <c r="N34" s="73"/>
      <c r="O34" s="167" t="e">
        <f t="shared" si="5"/>
        <v>#DIV/0!</v>
      </c>
      <c r="P34" s="60">
        <f t="shared" si="6"/>
        <v>0</v>
      </c>
      <c r="Q34" s="60">
        <f t="shared" si="7"/>
        <v>0</v>
      </c>
      <c r="R34" s="60">
        <f t="shared" si="7"/>
        <v>0</v>
      </c>
      <c r="S34" s="60">
        <f t="shared" si="7"/>
        <v>0</v>
      </c>
    </row>
    <row r="35" spans="2:20" ht="18.95" customHeight="1">
      <c r="B35" s="67" t="s">
        <v>11</v>
      </c>
      <c r="C35" s="74" t="s">
        <v>38</v>
      </c>
      <c r="D35" s="65">
        <f t="shared" ref="D35" si="21">SUM(D36:D43)</f>
        <v>0</v>
      </c>
      <c r="E35" s="65">
        <f>SUM(E36:E43)</f>
        <v>0</v>
      </c>
      <c r="F35" s="65">
        <f>SUM(F36:F43)</f>
        <v>0</v>
      </c>
      <c r="G35" s="65">
        <f>SUM(G36:G43)</f>
        <v>0</v>
      </c>
      <c r="H35" s="69">
        <f t="shared" si="10"/>
        <v>0</v>
      </c>
      <c r="I35" s="69">
        <f t="shared" si="11"/>
        <v>0</v>
      </c>
      <c r="J35" s="65">
        <f>G35</f>
        <v>0</v>
      </c>
      <c r="K35" s="66">
        <f>SUM(K36:K43)</f>
        <v>0</v>
      </c>
      <c r="L35" s="66">
        <f t="shared" ref="L35:M35" si="22">SUM(L36:L43)</f>
        <v>0</v>
      </c>
      <c r="M35" s="66">
        <f t="shared" si="22"/>
        <v>0</v>
      </c>
      <c r="N35" s="66">
        <f>SUM(N36:N43)</f>
        <v>0</v>
      </c>
      <c r="O35" s="167" t="e">
        <f t="shared" si="5"/>
        <v>#DIV/0!</v>
      </c>
      <c r="P35" s="60">
        <f t="shared" si="6"/>
        <v>0</v>
      </c>
      <c r="Q35" s="60">
        <f t="shared" si="7"/>
        <v>0</v>
      </c>
      <c r="R35" s="60">
        <f t="shared" si="7"/>
        <v>0</v>
      </c>
      <c r="S35" s="60">
        <f t="shared" si="7"/>
        <v>0</v>
      </c>
      <c r="T35" s="223"/>
    </row>
    <row r="36" spans="2:20" ht="18.95" customHeight="1">
      <c r="B36" s="77" t="s">
        <v>11</v>
      </c>
      <c r="C36" s="67" t="s">
        <v>39</v>
      </c>
      <c r="D36" s="68"/>
      <c r="E36" s="69">
        <f>F36+G36</f>
        <v>0</v>
      </c>
      <c r="F36" s="69">
        <v>0</v>
      </c>
      <c r="G36" s="69"/>
      <c r="H36" s="69">
        <f t="shared" si="10"/>
        <v>0</v>
      </c>
      <c r="I36" s="69">
        <f t="shared" si="11"/>
        <v>0</v>
      </c>
      <c r="J36" s="65">
        <f t="shared" si="8"/>
        <v>0</v>
      </c>
      <c r="K36" s="66">
        <v>0</v>
      </c>
      <c r="L36" s="61">
        <f t="shared" si="13"/>
        <v>0</v>
      </c>
      <c r="M36" s="61">
        <v>0</v>
      </c>
      <c r="N36" s="70"/>
      <c r="O36" s="167" t="e">
        <f t="shared" si="5"/>
        <v>#DIV/0!</v>
      </c>
      <c r="P36" s="60">
        <f t="shared" si="6"/>
        <v>0</v>
      </c>
      <c r="Q36" s="60">
        <f t="shared" si="7"/>
        <v>0</v>
      </c>
      <c r="R36" s="60">
        <f t="shared" si="7"/>
        <v>0</v>
      </c>
      <c r="S36" s="60">
        <f t="shared" si="7"/>
        <v>0</v>
      </c>
    </row>
    <row r="37" spans="2:20" ht="18.95" customHeight="1">
      <c r="B37" s="77" t="s">
        <v>11</v>
      </c>
      <c r="C37" s="67" t="s">
        <v>40</v>
      </c>
      <c r="D37" s="68"/>
      <c r="E37" s="69">
        <f t="shared" ref="E37:E43" si="23">F37+G37</f>
        <v>0</v>
      </c>
      <c r="F37" s="69"/>
      <c r="G37" s="69"/>
      <c r="H37" s="69">
        <f t="shared" si="10"/>
        <v>0</v>
      </c>
      <c r="I37" s="69">
        <f t="shared" si="11"/>
        <v>0</v>
      </c>
      <c r="J37" s="65">
        <f t="shared" si="8"/>
        <v>0</v>
      </c>
      <c r="K37" s="66">
        <f>H37</f>
        <v>0</v>
      </c>
      <c r="L37" s="61">
        <f t="shared" si="13"/>
        <v>0</v>
      </c>
      <c r="M37" s="61">
        <f t="shared" si="4"/>
        <v>0</v>
      </c>
      <c r="N37" s="70">
        <f>K37</f>
        <v>0</v>
      </c>
      <c r="O37" s="167" t="e">
        <f t="shared" si="5"/>
        <v>#DIV/0!</v>
      </c>
      <c r="P37" s="60">
        <f t="shared" si="6"/>
        <v>0</v>
      </c>
      <c r="Q37" s="60">
        <f t="shared" si="7"/>
        <v>0</v>
      </c>
      <c r="R37" s="60">
        <f t="shared" si="7"/>
        <v>0</v>
      </c>
      <c r="S37" s="60">
        <f t="shared" si="7"/>
        <v>0</v>
      </c>
    </row>
    <row r="38" spans="2:20" ht="18.95" customHeight="1">
      <c r="B38" s="77" t="s">
        <v>11</v>
      </c>
      <c r="C38" s="67" t="s">
        <v>41</v>
      </c>
      <c r="D38" s="68"/>
      <c r="E38" s="69">
        <f t="shared" si="23"/>
        <v>0</v>
      </c>
      <c r="F38" s="69"/>
      <c r="G38" s="69"/>
      <c r="H38" s="69">
        <f t="shared" si="10"/>
        <v>0</v>
      </c>
      <c r="I38" s="69">
        <f t="shared" si="11"/>
        <v>0</v>
      </c>
      <c r="J38" s="65">
        <f t="shared" si="8"/>
        <v>0</v>
      </c>
      <c r="K38" s="66">
        <f t="shared" si="12"/>
        <v>0</v>
      </c>
      <c r="L38" s="61">
        <f t="shared" si="13"/>
        <v>0</v>
      </c>
      <c r="M38" s="61">
        <f t="shared" si="4"/>
        <v>0</v>
      </c>
      <c r="N38" s="70">
        <f t="shared" ref="N38:N51" si="24">K38</f>
        <v>0</v>
      </c>
      <c r="O38" s="167" t="e">
        <f t="shared" si="5"/>
        <v>#DIV/0!</v>
      </c>
      <c r="P38" s="60">
        <f t="shared" si="6"/>
        <v>0</v>
      </c>
      <c r="Q38" s="60">
        <f t="shared" si="7"/>
        <v>0</v>
      </c>
      <c r="R38" s="60">
        <f t="shared" si="7"/>
        <v>0</v>
      </c>
      <c r="S38" s="60">
        <f t="shared" si="7"/>
        <v>0</v>
      </c>
    </row>
    <row r="39" spans="2:20" ht="18.95" customHeight="1">
      <c r="B39" s="77" t="s">
        <v>11</v>
      </c>
      <c r="C39" s="67" t="s">
        <v>42</v>
      </c>
      <c r="D39" s="68"/>
      <c r="E39" s="69">
        <f t="shared" si="23"/>
        <v>0</v>
      </c>
      <c r="F39" s="69"/>
      <c r="G39" s="69"/>
      <c r="H39" s="69">
        <f t="shared" si="10"/>
        <v>0</v>
      </c>
      <c r="I39" s="69">
        <f t="shared" si="11"/>
        <v>0</v>
      </c>
      <c r="J39" s="65">
        <f t="shared" si="8"/>
        <v>0</v>
      </c>
      <c r="K39" s="66">
        <f t="shared" si="12"/>
        <v>0</v>
      </c>
      <c r="L39" s="61">
        <f t="shared" si="13"/>
        <v>0</v>
      </c>
      <c r="M39" s="61">
        <f t="shared" si="4"/>
        <v>0</v>
      </c>
      <c r="N39" s="70">
        <f t="shared" si="24"/>
        <v>0</v>
      </c>
      <c r="O39" s="167" t="e">
        <f t="shared" si="5"/>
        <v>#DIV/0!</v>
      </c>
      <c r="P39" s="60">
        <f t="shared" si="6"/>
        <v>0</v>
      </c>
      <c r="Q39" s="60">
        <f t="shared" si="7"/>
        <v>0</v>
      </c>
      <c r="R39" s="60">
        <f t="shared" si="7"/>
        <v>0</v>
      </c>
      <c r="S39" s="60">
        <f t="shared" si="7"/>
        <v>0</v>
      </c>
    </row>
    <row r="40" spans="2:20" ht="18.95" customHeight="1">
      <c r="B40" s="77" t="s">
        <v>11</v>
      </c>
      <c r="C40" s="67" t="s">
        <v>43</v>
      </c>
      <c r="D40" s="68"/>
      <c r="E40" s="69">
        <f t="shared" si="23"/>
        <v>0</v>
      </c>
      <c r="F40" s="69"/>
      <c r="G40" s="69"/>
      <c r="H40" s="69">
        <f t="shared" si="10"/>
        <v>0</v>
      </c>
      <c r="I40" s="69">
        <f t="shared" si="11"/>
        <v>0</v>
      </c>
      <c r="J40" s="65">
        <f t="shared" si="8"/>
        <v>0</v>
      </c>
      <c r="K40" s="66">
        <f t="shared" si="12"/>
        <v>0</v>
      </c>
      <c r="L40" s="61">
        <f t="shared" si="13"/>
        <v>0</v>
      </c>
      <c r="M40" s="61">
        <f t="shared" si="4"/>
        <v>0</v>
      </c>
      <c r="N40" s="70">
        <f t="shared" si="24"/>
        <v>0</v>
      </c>
      <c r="O40" s="167" t="e">
        <f t="shared" si="5"/>
        <v>#DIV/0!</v>
      </c>
      <c r="P40" s="60">
        <f t="shared" si="6"/>
        <v>0</v>
      </c>
      <c r="Q40" s="60">
        <f t="shared" si="7"/>
        <v>0</v>
      </c>
      <c r="R40" s="60">
        <f t="shared" si="7"/>
        <v>0</v>
      </c>
      <c r="S40" s="60">
        <f t="shared" si="7"/>
        <v>0</v>
      </c>
    </row>
    <row r="41" spans="2:20" ht="18.95" customHeight="1">
      <c r="B41" s="77" t="s">
        <v>11</v>
      </c>
      <c r="C41" s="67" t="s">
        <v>44</v>
      </c>
      <c r="D41" s="68"/>
      <c r="E41" s="69">
        <f t="shared" si="23"/>
        <v>0</v>
      </c>
      <c r="F41" s="69"/>
      <c r="G41" s="69">
        <v>0</v>
      </c>
      <c r="H41" s="69">
        <f t="shared" si="10"/>
        <v>0</v>
      </c>
      <c r="I41" s="69">
        <f t="shared" si="11"/>
        <v>0</v>
      </c>
      <c r="J41" s="65">
        <f t="shared" si="8"/>
        <v>0</v>
      </c>
      <c r="K41" s="66">
        <f t="shared" si="12"/>
        <v>0</v>
      </c>
      <c r="L41" s="61">
        <f t="shared" si="13"/>
        <v>0</v>
      </c>
      <c r="M41" s="61">
        <f t="shared" si="4"/>
        <v>0</v>
      </c>
      <c r="N41" s="70">
        <f t="shared" si="24"/>
        <v>0</v>
      </c>
      <c r="O41" s="167" t="e">
        <f t="shared" si="5"/>
        <v>#DIV/0!</v>
      </c>
      <c r="P41" s="60">
        <f t="shared" si="6"/>
        <v>0</v>
      </c>
      <c r="Q41" s="60">
        <f t="shared" si="7"/>
        <v>0</v>
      </c>
      <c r="R41" s="60">
        <f t="shared" si="7"/>
        <v>0</v>
      </c>
      <c r="S41" s="60">
        <f t="shared" si="7"/>
        <v>0</v>
      </c>
    </row>
    <row r="42" spans="2:20" ht="18.95" customHeight="1">
      <c r="B42" s="77"/>
      <c r="C42" s="67" t="s">
        <v>181</v>
      </c>
      <c r="D42" s="68"/>
      <c r="E42" s="69">
        <f t="shared" si="23"/>
        <v>0</v>
      </c>
      <c r="F42" s="69">
        <v>0</v>
      </c>
      <c r="G42" s="69"/>
      <c r="H42" s="69">
        <f t="shared" si="10"/>
        <v>0</v>
      </c>
      <c r="I42" s="69">
        <f t="shared" si="11"/>
        <v>0</v>
      </c>
      <c r="J42" s="65">
        <f t="shared" si="8"/>
        <v>0</v>
      </c>
      <c r="K42" s="66">
        <f t="shared" si="12"/>
        <v>0</v>
      </c>
      <c r="L42" s="61">
        <f>F42</f>
        <v>0</v>
      </c>
      <c r="M42" s="61">
        <f t="shared" si="4"/>
        <v>0</v>
      </c>
      <c r="N42" s="70">
        <f t="shared" si="24"/>
        <v>0</v>
      </c>
      <c r="O42" s="167" t="e">
        <f t="shared" si="5"/>
        <v>#DIV/0!</v>
      </c>
      <c r="P42" s="60">
        <f t="shared" si="6"/>
        <v>0</v>
      </c>
      <c r="Q42" s="60">
        <f t="shared" si="7"/>
        <v>0</v>
      </c>
      <c r="R42" s="60">
        <f t="shared" si="7"/>
        <v>0</v>
      </c>
      <c r="S42" s="60">
        <f t="shared" si="7"/>
        <v>0</v>
      </c>
    </row>
    <row r="43" spans="2:20" ht="18.95" customHeight="1">
      <c r="B43" s="77" t="s">
        <v>11</v>
      </c>
      <c r="C43" s="67" t="s">
        <v>45</v>
      </c>
      <c r="D43" s="68"/>
      <c r="E43" s="69">
        <f t="shared" si="23"/>
        <v>0</v>
      </c>
      <c r="F43" s="69">
        <f>D43-G43</f>
        <v>0</v>
      </c>
      <c r="G43" s="69"/>
      <c r="H43" s="69">
        <f t="shared" si="10"/>
        <v>0</v>
      </c>
      <c r="I43" s="69">
        <f t="shared" si="11"/>
        <v>0</v>
      </c>
      <c r="J43" s="65">
        <f t="shared" si="8"/>
        <v>0</v>
      </c>
      <c r="K43" s="66">
        <f t="shared" si="12"/>
        <v>0</v>
      </c>
      <c r="L43" s="61">
        <f t="shared" si="13"/>
        <v>0</v>
      </c>
      <c r="M43" s="61">
        <f t="shared" si="4"/>
        <v>0</v>
      </c>
      <c r="N43" s="70">
        <f>K43</f>
        <v>0</v>
      </c>
      <c r="O43" s="167" t="e">
        <f t="shared" si="5"/>
        <v>#DIV/0!</v>
      </c>
      <c r="P43" s="60">
        <f t="shared" si="6"/>
        <v>0</v>
      </c>
      <c r="Q43" s="60">
        <f t="shared" si="7"/>
        <v>0</v>
      </c>
      <c r="R43" s="60">
        <f t="shared" si="7"/>
        <v>0</v>
      </c>
      <c r="S43" s="60">
        <f t="shared" si="7"/>
        <v>0</v>
      </c>
    </row>
    <row r="44" spans="2:20" ht="18.95" customHeight="1">
      <c r="B44" s="67" t="s">
        <v>11</v>
      </c>
      <c r="C44" s="74" t="s">
        <v>46</v>
      </c>
      <c r="D44" s="65">
        <f t="shared" ref="D44:E44" si="25">SUM(D45:D51)</f>
        <v>0</v>
      </c>
      <c r="E44" s="65">
        <f t="shared" si="25"/>
        <v>0</v>
      </c>
      <c r="F44" s="65">
        <f>SUM(F45:F51)</f>
        <v>0</v>
      </c>
      <c r="G44" s="65">
        <f>SUM(G45:G51)</f>
        <v>0</v>
      </c>
      <c r="H44" s="69">
        <f t="shared" si="10"/>
        <v>0</v>
      </c>
      <c r="I44" s="69">
        <f t="shared" si="11"/>
        <v>0</v>
      </c>
      <c r="J44" s="65">
        <f t="shared" si="8"/>
        <v>0</v>
      </c>
      <c r="K44" s="66">
        <f>SUM(K45:K51)</f>
        <v>0</v>
      </c>
      <c r="L44" s="66">
        <f>SUM(L45:L51)</f>
        <v>0</v>
      </c>
      <c r="M44" s="66">
        <f>SUM(M45:M51)</f>
        <v>0</v>
      </c>
      <c r="N44" s="66">
        <f>SUM(N45:N51)</f>
        <v>0</v>
      </c>
      <c r="O44" s="167" t="e">
        <f t="shared" si="5"/>
        <v>#DIV/0!</v>
      </c>
      <c r="P44" s="60">
        <f t="shared" si="6"/>
        <v>0</v>
      </c>
      <c r="Q44" s="60">
        <f t="shared" si="7"/>
        <v>0</v>
      </c>
      <c r="R44" s="60">
        <f t="shared" si="7"/>
        <v>0</v>
      </c>
      <c r="S44" s="60">
        <f t="shared" si="7"/>
        <v>0</v>
      </c>
    </row>
    <row r="45" spans="2:20" ht="18.95" customHeight="1">
      <c r="B45" s="77" t="s">
        <v>11</v>
      </c>
      <c r="C45" s="67" t="s">
        <v>47</v>
      </c>
      <c r="D45" s="68"/>
      <c r="E45" s="69">
        <f>F45+G45</f>
        <v>0</v>
      </c>
      <c r="F45" s="69"/>
      <c r="G45" s="69"/>
      <c r="H45" s="69">
        <f t="shared" si="10"/>
        <v>0</v>
      </c>
      <c r="I45" s="69">
        <f t="shared" si="11"/>
        <v>0</v>
      </c>
      <c r="J45" s="65">
        <f t="shared" si="8"/>
        <v>0</v>
      </c>
      <c r="K45" s="66">
        <f t="shared" si="12"/>
        <v>0</v>
      </c>
      <c r="L45" s="61">
        <f t="shared" si="13"/>
        <v>0</v>
      </c>
      <c r="M45" s="61">
        <f t="shared" si="4"/>
        <v>0</v>
      </c>
      <c r="N45" s="70">
        <f t="shared" si="24"/>
        <v>0</v>
      </c>
      <c r="O45" s="167" t="e">
        <f t="shared" si="5"/>
        <v>#DIV/0!</v>
      </c>
      <c r="P45" s="60">
        <f t="shared" si="6"/>
        <v>0</v>
      </c>
      <c r="Q45" s="60">
        <f t="shared" si="7"/>
        <v>0</v>
      </c>
      <c r="R45" s="60">
        <f t="shared" si="7"/>
        <v>0</v>
      </c>
      <c r="S45" s="60">
        <f t="shared" si="7"/>
        <v>0</v>
      </c>
    </row>
    <row r="46" spans="2:20" ht="18.95" customHeight="1">
      <c r="B46" s="77" t="s">
        <v>11</v>
      </c>
      <c r="C46" s="67" t="s">
        <v>48</v>
      </c>
      <c r="D46" s="68"/>
      <c r="E46" s="69">
        <f t="shared" ref="E46:E51" si="26">F46+G46</f>
        <v>0</v>
      </c>
      <c r="F46" s="69"/>
      <c r="G46" s="69">
        <v>0</v>
      </c>
      <c r="H46" s="69">
        <f t="shared" si="10"/>
        <v>0</v>
      </c>
      <c r="I46" s="69">
        <f t="shared" si="11"/>
        <v>0</v>
      </c>
      <c r="J46" s="65">
        <f t="shared" si="8"/>
        <v>0</v>
      </c>
      <c r="K46" s="66">
        <f t="shared" si="12"/>
        <v>0</v>
      </c>
      <c r="L46" s="61">
        <f t="shared" si="13"/>
        <v>0</v>
      </c>
      <c r="M46" s="61">
        <f t="shared" si="4"/>
        <v>0</v>
      </c>
      <c r="N46" s="70">
        <f t="shared" si="24"/>
        <v>0</v>
      </c>
      <c r="O46" s="167" t="e">
        <f t="shared" si="5"/>
        <v>#DIV/0!</v>
      </c>
      <c r="P46" s="60">
        <f t="shared" si="6"/>
        <v>0</v>
      </c>
      <c r="Q46" s="60">
        <f t="shared" si="7"/>
        <v>0</v>
      </c>
      <c r="R46" s="60">
        <f t="shared" si="7"/>
        <v>0</v>
      </c>
      <c r="S46" s="60">
        <f t="shared" si="7"/>
        <v>0</v>
      </c>
    </row>
    <row r="47" spans="2:20" ht="18.95" customHeight="1">
      <c r="B47" s="77" t="s">
        <v>11</v>
      </c>
      <c r="C47" s="67" t="s">
        <v>49</v>
      </c>
      <c r="D47" s="68"/>
      <c r="E47" s="69">
        <f t="shared" si="26"/>
        <v>0</v>
      </c>
      <c r="F47" s="69"/>
      <c r="G47" s="69">
        <v>0</v>
      </c>
      <c r="H47" s="69">
        <f t="shared" si="10"/>
        <v>0</v>
      </c>
      <c r="I47" s="69">
        <f t="shared" si="11"/>
        <v>0</v>
      </c>
      <c r="J47" s="65">
        <f t="shared" si="8"/>
        <v>0</v>
      </c>
      <c r="K47" s="66">
        <f t="shared" si="12"/>
        <v>0</v>
      </c>
      <c r="L47" s="61">
        <f t="shared" si="13"/>
        <v>0</v>
      </c>
      <c r="M47" s="61">
        <f t="shared" si="4"/>
        <v>0</v>
      </c>
      <c r="N47" s="70">
        <f t="shared" si="24"/>
        <v>0</v>
      </c>
      <c r="O47" s="167" t="e">
        <f t="shared" si="5"/>
        <v>#DIV/0!</v>
      </c>
      <c r="P47" s="60">
        <f t="shared" si="6"/>
        <v>0</v>
      </c>
      <c r="Q47" s="60">
        <f t="shared" si="7"/>
        <v>0</v>
      </c>
      <c r="R47" s="60">
        <f t="shared" si="7"/>
        <v>0</v>
      </c>
      <c r="S47" s="60">
        <f t="shared" si="7"/>
        <v>0</v>
      </c>
    </row>
    <row r="48" spans="2:20" ht="18.95" customHeight="1">
      <c r="B48" s="77" t="s">
        <v>11</v>
      </c>
      <c r="C48" s="67" t="s">
        <v>50</v>
      </c>
      <c r="D48" s="68"/>
      <c r="E48" s="69"/>
      <c r="F48" s="69"/>
      <c r="G48" s="69">
        <v>0</v>
      </c>
      <c r="H48" s="69">
        <f t="shared" si="10"/>
        <v>0</v>
      </c>
      <c r="I48" s="69">
        <f t="shared" si="11"/>
        <v>0</v>
      </c>
      <c r="J48" s="65">
        <f t="shared" si="8"/>
        <v>0</v>
      </c>
      <c r="K48" s="66">
        <f t="shared" si="12"/>
        <v>0</v>
      </c>
      <c r="L48" s="61">
        <f t="shared" si="13"/>
        <v>0</v>
      </c>
      <c r="M48" s="61">
        <f t="shared" si="4"/>
        <v>0</v>
      </c>
      <c r="N48" s="70">
        <f>K48</f>
        <v>0</v>
      </c>
      <c r="O48" s="167" t="e">
        <f t="shared" si="5"/>
        <v>#DIV/0!</v>
      </c>
      <c r="P48" s="60">
        <f t="shared" si="6"/>
        <v>0</v>
      </c>
      <c r="Q48" s="60">
        <f t="shared" si="7"/>
        <v>0</v>
      </c>
      <c r="R48" s="60">
        <f t="shared" si="7"/>
        <v>0</v>
      </c>
      <c r="S48" s="60">
        <f t="shared" si="7"/>
        <v>0</v>
      </c>
    </row>
    <row r="49" spans="2:20" ht="18.95" customHeight="1">
      <c r="B49" s="77" t="s">
        <v>11</v>
      </c>
      <c r="C49" s="67" t="s">
        <v>51</v>
      </c>
      <c r="D49" s="68"/>
      <c r="E49" s="69">
        <f t="shared" si="26"/>
        <v>0</v>
      </c>
      <c r="F49" s="69"/>
      <c r="G49" s="69">
        <v>0</v>
      </c>
      <c r="H49" s="69">
        <f t="shared" si="10"/>
        <v>0</v>
      </c>
      <c r="I49" s="69">
        <f t="shared" si="11"/>
        <v>0</v>
      </c>
      <c r="J49" s="65">
        <f t="shared" si="8"/>
        <v>0</v>
      </c>
      <c r="K49" s="66">
        <f t="shared" si="12"/>
        <v>0</v>
      </c>
      <c r="L49" s="61">
        <f t="shared" si="13"/>
        <v>0</v>
      </c>
      <c r="M49" s="61">
        <f t="shared" si="4"/>
        <v>0</v>
      </c>
      <c r="N49" s="70">
        <f t="shared" si="24"/>
        <v>0</v>
      </c>
      <c r="O49" s="167" t="e">
        <f t="shared" si="5"/>
        <v>#DIV/0!</v>
      </c>
      <c r="P49" s="60">
        <f t="shared" si="6"/>
        <v>0</v>
      </c>
      <c r="Q49" s="60">
        <f t="shared" si="7"/>
        <v>0</v>
      </c>
      <c r="R49" s="60">
        <f t="shared" si="7"/>
        <v>0</v>
      </c>
      <c r="S49" s="60">
        <f t="shared" si="7"/>
        <v>0</v>
      </c>
    </row>
    <row r="50" spans="2:20" ht="18.95" customHeight="1">
      <c r="B50" s="77" t="s">
        <v>11</v>
      </c>
      <c r="C50" s="67" t="s">
        <v>52</v>
      </c>
      <c r="D50" s="68"/>
      <c r="E50" s="69">
        <f t="shared" si="26"/>
        <v>0</v>
      </c>
      <c r="F50" s="69"/>
      <c r="G50" s="69">
        <v>0</v>
      </c>
      <c r="H50" s="69">
        <f t="shared" si="10"/>
        <v>0</v>
      </c>
      <c r="I50" s="69">
        <f t="shared" si="11"/>
        <v>0</v>
      </c>
      <c r="J50" s="65">
        <f t="shared" si="8"/>
        <v>0</v>
      </c>
      <c r="K50" s="66">
        <f t="shared" si="12"/>
        <v>0</v>
      </c>
      <c r="L50" s="61">
        <f t="shared" si="13"/>
        <v>0</v>
      </c>
      <c r="M50" s="61">
        <f t="shared" si="4"/>
        <v>0</v>
      </c>
      <c r="N50" s="70">
        <f t="shared" si="24"/>
        <v>0</v>
      </c>
      <c r="O50" s="167" t="e">
        <f t="shared" si="5"/>
        <v>#DIV/0!</v>
      </c>
      <c r="P50" s="60">
        <f t="shared" si="6"/>
        <v>0</v>
      </c>
      <c r="Q50" s="60">
        <f t="shared" si="7"/>
        <v>0</v>
      </c>
      <c r="R50" s="60">
        <f t="shared" si="7"/>
        <v>0</v>
      </c>
      <c r="S50" s="60">
        <f t="shared" si="7"/>
        <v>0</v>
      </c>
    </row>
    <row r="51" spans="2:20" ht="18.95" customHeight="1">
      <c r="B51" s="77" t="s">
        <v>11</v>
      </c>
      <c r="C51" s="67" t="s">
        <v>53</v>
      </c>
      <c r="D51" s="68"/>
      <c r="E51" s="69">
        <f t="shared" si="26"/>
        <v>0</v>
      </c>
      <c r="F51" s="69"/>
      <c r="G51" s="69">
        <v>0</v>
      </c>
      <c r="H51" s="69">
        <f t="shared" si="10"/>
        <v>0</v>
      </c>
      <c r="I51" s="69">
        <f t="shared" si="11"/>
        <v>0</v>
      </c>
      <c r="J51" s="65">
        <f t="shared" si="8"/>
        <v>0</v>
      </c>
      <c r="K51" s="66">
        <f t="shared" si="12"/>
        <v>0</v>
      </c>
      <c r="L51" s="61">
        <f t="shared" si="13"/>
        <v>0</v>
      </c>
      <c r="M51" s="61">
        <f t="shared" si="4"/>
        <v>0</v>
      </c>
      <c r="N51" s="70">
        <f t="shared" si="24"/>
        <v>0</v>
      </c>
      <c r="O51" s="167" t="e">
        <f t="shared" si="5"/>
        <v>#DIV/0!</v>
      </c>
      <c r="P51" s="60">
        <f t="shared" si="6"/>
        <v>0</v>
      </c>
      <c r="Q51" s="60">
        <f t="shared" si="7"/>
        <v>0</v>
      </c>
      <c r="R51" s="60">
        <f t="shared" si="7"/>
        <v>0</v>
      </c>
      <c r="S51" s="60">
        <f t="shared" si="7"/>
        <v>0</v>
      </c>
    </row>
    <row r="52" spans="2:20" ht="18.95" customHeight="1">
      <c r="B52" s="67" t="s">
        <v>11</v>
      </c>
      <c r="C52" s="74" t="s">
        <v>54</v>
      </c>
      <c r="D52" s="65">
        <f t="shared" ref="D52:E52" si="27">SUM(D53:D56)</f>
        <v>0</v>
      </c>
      <c r="E52" s="65">
        <f t="shared" si="27"/>
        <v>0</v>
      </c>
      <c r="F52" s="65">
        <f>SUM(F53:F56)</f>
        <v>0</v>
      </c>
      <c r="G52" s="65">
        <f>SUM(G53:G56)</f>
        <v>0</v>
      </c>
      <c r="H52" s="69">
        <f t="shared" si="10"/>
        <v>0</v>
      </c>
      <c r="I52" s="69">
        <f t="shared" si="11"/>
        <v>0</v>
      </c>
      <c r="J52" s="65">
        <f t="shared" si="8"/>
        <v>0</v>
      </c>
      <c r="K52" s="66">
        <f>SUM(K53:K56)</f>
        <v>0</v>
      </c>
      <c r="L52" s="66">
        <f t="shared" ref="L52:N52" si="28">SUM(L53:L56)</f>
        <v>0</v>
      </c>
      <c r="M52" s="66">
        <f t="shared" si="28"/>
        <v>0</v>
      </c>
      <c r="N52" s="66">
        <f t="shared" si="28"/>
        <v>0</v>
      </c>
      <c r="O52" s="167" t="e">
        <f t="shared" si="5"/>
        <v>#DIV/0!</v>
      </c>
      <c r="P52" s="60">
        <f t="shared" si="6"/>
        <v>0</v>
      </c>
      <c r="Q52" s="60">
        <f t="shared" si="7"/>
        <v>0</v>
      </c>
      <c r="R52" s="60">
        <f t="shared" si="7"/>
        <v>0</v>
      </c>
      <c r="S52" s="60">
        <f t="shared" si="7"/>
        <v>0</v>
      </c>
      <c r="T52" s="223"/>
    </row>
    <row r="53" spans="2:20" ht="18.95" customHeight="1">
      <c r="B53" s="77" t="s">
        <v>11</v>
      </c>
      <c r="C53" s="67" t="s">
        <v>55</v>
      </c>
      <c r="D53" s="68"/>
      <c r="E53" s="69">
        <f>F53+G53</f>
        <v>0</v>
      </c>
      <c r="F53" s="69"/>
      <c r="G53" s="69"/>
      <c r="H53" s="69">
        <f t="shared" si="10"/>
        <v>0</v>
      </c>
      <c r="I53" s="69">
        <f t="shared" si="11"/>
        <v>0</v>
      </c>
      <c r="J53" s="65">
        <f t="shared" si="8"/>
        <v>0</v>
      </c>
      <c r="K53" s="66">
        <f>L53+M53</f>
        <v>0</v>
      </c>
      <c r="L53" s="61">
        <f>F53</f>
        <v>0</v>
      </c>
      <c r="M53" s="61"/>
      <c r="N53" s="70"/>
      <c r="O53" s="167" t="e">
        <f t="shared" si="5"/>
        <v>#DIV/0!</v>
      </c>
      <c r="P53" s="60">
        <f>K53</f>
        <v>0</v>
      </c>
      <c r="Q53" s="60">
        <f t="shared" si="7"/>
        <v>0</v>
      </c>
      <c r="R53" s="60">
        <f t="shared" si="7"/>
        <v>0</v>
      </c>
      <c r="S53" s="60">
        <f t="shared" si="7"/>
        <v>0</v>
      </c>
      <c r="T53" s="223"/>
    </row>
    <row r="54" spans="2:20" ht="18.95" customHeight="1">
      <c r="B54" s="77" t="s">
        <v>11</v>
      </c>
      <c r="C54" s="67" t="s">
        <v>56</v>
      </c>
      <c r="D54" s="68"/>
      <c r="E54" s="69">
        <f t="shared" ref="E54:E56" si="29">F54+G54</f>
        <v>0</v>
      </c>
      <c r="F54" s="69"/>
      <c r="G54" s="69"/>
      <c r="H54" s="69">
        <f t="shared" si="10"/>
        <v>0</v>
      </c>
      <c r="I54" s="69">
        <f t="shared" si="11"/>
        <v>0</v>
      </c>
      <c r="J54" s="65">
        <f t="shared" si="8"/>
        <v>0</v>
      </c>
      <c r="K54" s="66">
        <f t="shared" si="12"/>
        <v>0</v>
      </c>
      <c r="L54" s="61">
        <f t="shared" si="13"/>
        <v>0</v>
      </c>
      <c r="M54" s="61">
        <f t="shared" si="4"/>
        <v>0</v>
      </c>
      <c r="N54" s="70">
        <f>K54</f>
        <v>0</v>
      </c>
      <c r="O54" s="167" t="e">
        <f t="shared" si="5"/>
        <v>#DIV/0!</v>
      </c>
      <c r="P54" s="60">
        <f t="shared" si="6"/>
        <v>0</v>
      </c>
      <c r="Q54" s="60">
        <f t="shared" si="7"/>
        <v>0</v>
      </c>
      <c r="R54" s="60">
        <f t="shared" si="7"/>
        <v>0</v>
      </c>
      <c r="S54" s="60">
        <f t="shared" si="7"/>
        <v>0</v>
      </c>
    </row>
    <row r="55" spans="2:20" ht="18.95" customHeight="1">
      <c r="B55" s="77" t="s">
        <v>11</v>
      </c>
      <c r="C55" s="67" t="s">
        <v>57</v>
      </c>
      <c r="D55" s="68"/>
      <c r="E55" s="69">
        <f t="shared" si="29"/>
        <v>0</v>
      </c>
      <c r="F55" s="69"/>
      <c r="G55" s="69"/>
      <c r="H55" s="69">
        <f t="shared" si="10"/>
        <v>0</v>
      </c>
      <c r="I55" s="69">
        <f t="shared" si="11"/>
        <v>0</v>
      </c>
      <c r="J55" s="65">
        <f t="shared" si="8"/>
        <v>0</v>
      </c>
      <c r="K55" s="66">
        <f>H55</f>
        <v>0</v>
      </c>
      <c r="L55" s="61">
        <f t="shared" si="13"/>
        <v>0</v>
      </c>
      <c r="M55" s="61">
        <f t="shared" si="4"/>
        <v>0</v>
      </c>
      <c r="N55" s="70">
        <f t="shared" ref="N55:N68" si="30">K55</f>
        <v>0</v>
      </c>
      <c r="O55" s="167" t="e">
        <f t="shared" si="5"/>
        <v>#DIV/0!</v>
      </c>
      <c r="P55" s="60">
        <f t="shared" si="6"/>
        <v>0</v>
      </c>
      <c r="Q55" s="60">
        <f t="shared" si="7"/>
        <v>0</v>
      </c>
      <c r="R55" s="60">
        <f t="shared" si="7"/>
        <v>0</v>
      </c>
      <c r="S55" s="60">
        <f t="shared" si="7"/>
        <v>0</v>
      </c>
    </row>
    <row r="56" spans="2:20" ht="18.95" customHeight="1">
      <c r="B56" s="77" t="s">
        <v>11</v>
      </c>
      <c r="C56" s="67" t="s">
        <v>58</v>
      </c>
      <c r="D56" s="68"/>
      <c r="E56" s="69">
        <f t="shared" si="29"/>
        <v>0</v>
      </c>
      <c r="F56" s="69"/>
      <c r="G56" s="69"/>
      <c r="H56" s="69">
        <f t="shared" si="10"/>
        <v>0</v>
      </c>
      <c r="I56" s="69">
        <f t="shared" si="11"/>
        <v>0</v>
      </c>
      <c r="J56" s="65">
        <f t="shared" si="8"/>
        <v>0</v>
      </c>
      <c r="K56" s="66">
        <f t="shared" si="12"/>
        <v>0</v>
      </c>
      <c r="L56" s="61">
        <f t="shared" si="13"/>
        <v>0</v>
      </c>
      <c r="M56" s="61">
        <f t="shared" si="4"/>
        <v>0</v>
      </c>
      <c r="N56" s="70">
        <f t="shared" si="30"/>
        <v>0</v>
      </c>
      <c r="O56" s="167" t="e">
        <f t="shared" si="5"/>
        <v>#DIV/0!</v>
      </c>
      <c r="P56" s="60">
        <f t="shared" si="6"/>
        <v>0</v>
      </c>
      <c r="Q56" s="60">
        <f t="shared" si="7"/>
        <v>0</v>
      </c>
      <c r="R56" s="60">
        <f t="shared" si="7"/>
        <v>0</v>
      </c>
      <c r="S56" s="60">
        <f t="shared" si="7"/>
        <v>0</v>
      </c>
    </row>
    <row r="57" spans="2:20" s="157" customFormat="1" ht="18.95" customHeight="1">
      <c r="B57" s="74" t="s">
        <v>11</v>
      </c>
      <c r="C57" s="74" t="s">
        <v>59</v>
      </c>
      <c r="D57" s="65">
        <f t="shared" ref="D57" si="31">SUM(D58:D60)</f>
        <v>0</v>
      </c>
      <c r="E57" s="65">
        <f>SUM(E58:E60)</f>
        <v>0</v>
      </c>
      <c r="F57" s="65">
        <f>SUM(F58:F60)</f>
        <v>0</v>
      </c>
      <c r="G57" s="65">
        <f>SUM(G58:G60)</f>
        <v>0</v>
      </c>
      <c r="H57" s="76">
        <f t="shared" si="10"/>
        <v>0</v>
      </c>
      <c r="I57" s="76">
        <f t="shared" si="11"/>
        <v>0</v>
      </c>
      <c r="J57" s="65">
        <f t="shared" si="8"/>
        <v>0</v>
      </c>
      <c r="K57" s="66">
        <f>SUM(K58:K60)</f>
        <v>0</v>
      </c>
      <c r="L57" s="66">
        <f t="shared" ref="L57:N57" si="32">SUM(L58:L60)</f>
        <v>0</v>
      </c>
      <c r="M57" s="66">
        <f t="shared" si="32"/>
        <v>0</v>
      </c>
      <c r="N57" s="66">
        <f t="shared" si="32"/>
        <v>0</v>
      </c>
      <c r="O57" s="167" t="e">
        <f t="shared" si="5"/>
        <v>#DIV/0!</v>
      </c>
      <c r="P57" s="60">
        <f t="shared" si="6"/>
        <v>0</v>
      </c>
      <c r="Q57" s="60">
        <f t="shared" si="7"/>
        <v>0</v>
      </c>
      <c r="R57" s="60">
        <f t="shared" si="7"/>
        <v>0</v>
      </c>
      <c r="S57" s="60">
        <f t="shared" si="7"/>
        <v>0</v>
      </c>
    </row>
    <row r="58" spans="2:20" ht="18.95" customHeight="1">
      <c r="B58" s="77" t="s">
        <v>11</v>
      </c>
      <c r="C58" s="67" t="s">
        <v>60</v>
      </c>
      <c r="D58" s="68"/>
      <c r="E58" s="69">
        <f>F58+G58</f>
        <v>0</v>
      </c>
      <c r="F58" s="69"/>
      <c r="G58" s="69"/>
      <c r="H58" s="69">
        <f t="shared" si="10"/>
        <v>0</v>
      </c>
      <c r="I58" s="69">
        <f t="shared" si="11"/>
        <v>0</v>
      </c>
      <c r="J58" s="65">
        <f t="shared" si="8"/>
        <v>0</v>
      </c>
      <c r="K58" s="66">
        <f t="shared" si="12"/>
        <v>0</v>
      </c>
      <c r="L58" s="61">
        <f t="shared" si="13"/>
        <v>0</v>
      </c>
      <c r="M58" s="61">
        <f t="shared" si="4"/>
        <v>0</v>
      </c>
      <c r="N58" s="70">
        <f t="shared" si="30"/>
        <v>0</v>
      </c>
      <c r="O58" s="167" t="e">
        <f t="shared" si="5"/>
        <v>#DIV/0!</v>
      </c>
      <c r="P58" s="60">
        <f t="shared" si="6"/>
        <v>0</v>
      </c>
      <c r="Q58" s="60">
        <f t="shared" si="7"/>
        <v>0</v>
      </c>
      <c r="R58" s="60">
        <f t="shared" si="7"/>
        <v>0</v>
      </c>
      <c r="S58" s="60">
        <f t="shared" si="7"/>
        <v>0</v>
      </c>
    </row>
    <row r="59" spans="2:20" ht="18.95" customHeight="1">
      <c r="B59" s="77" t="s">
        <v>11</v>
      </c>
      <c r="C59" s="67" t="s">
        <v>61</v>
      </c>
      <c r="D59" s="68"/>
      <c r="E59" s="69">
        <f t="shared" ref="E59:E60" si="33">F59+G59</f>
        <v>0</v>
      </c>
      <c r="F59" s="69">
        <v>0</v>
      </c>
      <c r="G59" s="69">
        <v>0</v>
      </c>
      <c r="H59" s="69">
        <f t="shared" si="10"/>
        <v>0</v>
      </c>
      <c r="I59" s="69">
        <f t="shared" si="11"/>
        <v>0</v>
      </c>
      <c r="J59" s="65">
        <f t="shared" si="8"/>
        <v>0</v>
      </c>
      <c r="K59" s="66">
        <f t="shared" si="12"/>
        <v>0</v>
      </c>
      <c r="L59" s="61">
        <f t="shared" si="13"/>
        <v>0</v>
      </c>
      <c r="M59" s="61">
        <f t="shared" si="4"/>
        <v>0</v>
      </c>
      <c r="N59" s="70">
        <f t="shared" si="30"/>
        <v>0</v>
      </c>
      <c r="O59" s="167" t="e">
        <f t="shared" si="5"/>
        <v>#DIV/0!</v>
      </c>
      <c r="P59" s="60">
        <f t="shared" si="6"/>
        <v>0</v>
      </c>
      <c r="Q59" s="60">
        <f t="shared" si="7"/>
        <v>0</v>
      </c>
      <c r="R59" s="60">
        <f t="shared" si="7"/>
        <v>0</v>
      </c>
      <c r="S59" s="60">
        <f t="shared" si="7"/>
        <v>0</v>
      </c>
    </row>
    <row r="60" spans="2:20" ht="18.95" customHeight="1">
      <c r="B60" s="77" t="s">
        <v>11</v>
      </c>
      <c r="C60" s="67" t="s">
        <v>53</v>
      </c>
      <c r="D60" s="68"/>
      <c r="E60" s="69">
        <f t="shared" si="33"/>
        <v>0</v>
      </c>
      <c r="F60" s="69">
        <v>0</v>
      </c>
      <c r="G60" s="69">
        <v>0</v>
      </c>
      <c r="H60" s="69">
        <f t="shared" si="10"/>
        <v>0</v>
      </c>
      <c r="I60" s="69">
        <f t="shared" si="11"/>
        <v>0</v>
      </c>
      <c r="J60" s="65">
        <f t="shared" si="8"/>
        <v>0</v>
      </c>
      <c r="K60" s="66">
        <f t="shared" si="12"/>
        <v>0</v>
      </c>
      <c r="L60" s="61">
        <f t="shared" si="13"/>
        <v>0</v>
      </c>
      <c r="M60" s="61">
        <f t="shared" si="4"/>
        <v>0</v>
      </c>
      <c r="N60" s="70">
        <f t="shared" si="30"/>
        <v>0</v>
      </c>
      <c r="O60" s="167" t="e">
        <f t="shared" si="5"/>
        <v>#DIV/0!</v>
      </c>
      <c r="P60" s="60">
        <f t="shared" si="6"/>
        <v>0</v>
      </c>
      <c r="Q60" s="60">
        <f t="shared" si="7"/>
        <v>0</v>
      </c>
      <c r="R60" s="60">
        <f t="shared" si="7"/>
        <v>0</v>
      </c>
      <c r="S60" s="60">
        <f t="shared" si="7"/>
        <v>0</v>
      </c>
    </row>
    <row r="61" spans="2:20" ht="18.95" customHeight="1">
      <c r="B61" s="67" t="s">
        <v>11</v>
      </c>
      <c r="C61" s="74" t="s">
        <v>62</v>
      </c>
      <c r="D61" s="65">
        <f t="shared" ref="D61" si="34">SUM(D62:D63)</f>
        <v>0</v>
      </c>
      <c r="E61" s="65">
        <f>F61+G61</f>
        <v>0</v>
      </c>
      <c r="F61" s="65">
        <f>SUM(F62:F63)</f>
        <v>0</v>
      </c>
      <c r="G61" s="65">
        <f>SUM(G62:G63)</f>
        <v>0</v>
      </c>
      <c r="H61" s="69">
        <f t="shared" si="10"/>
        <v>0</v>
      </c>
      <c r="I61" s="69">
        <f t="shared" si="11"/>
        <v>0</v>
      </c>
      <c r="J61" s="65">
        <f t="shared" si="8"/>
        <v>0</v>
      </c>
      <c r="K61" s="66">
        <f t="shared" si="12"/>
        <v>0</v>
      </c>
      <c r="L61" s="61">
        <f t="shared" si="13"/>
        <v>0</v>
      </c>
      <c r="M61" s="61">
        <f t="shared" si="4"/>
        <v>0</v>
      </c>
      <c r="N61" s="70">
        <f t="shared" si="30"/>
        <v>0</v>
      </c>
      <c r="O61" s="167" t="e">
        <f t="shared" si="5"/>
        <v>#DIV/0!</v>
      </c>
      <c r="P61" s="60">
        <f t="shared" si="6"/>
        <v>0</v>
      </c>
      <c r="Q61" s="60">
        <f t="shared" si="7"/>
        <v>0</v>
      </c>
      <c r="R61" s="60">
        <f t="shared" si="7"/>
        <v>0</v>
      </c>
      <c r="S61" s="60">
        <f t="shared" si="7"/>
        <v>0</v>
      </c>
    </row>
    <row r="62" spans="2:20" ht="18.95" customHeight="1">
      <c r="B62" s="77" t="s">
        <v>11</v>
      </c>
      <c r="C62" s="67" t="s">
        <v>63</v>
      </c>
      <c r="D62" s="68"/>
      <c r="E62" s="65">
        <f t="shared" ref="E62:E63" si="35">F62+G62</f>
        <v>0</v>
      </c>
      <c r="F62" s="69"/>
      <c r="G62" s="69"/>
      <c r="H62" s="69">
        <f t="shared" si="10"/>
        <v>0</v>
      </c>
      <c r="I62" s="69">
        <f t="shared" si="11"/>
        <v>0</v>
      </c>
      <c r="J62" s="65">
        <f t="shared" si="8"/>
        <v>0</v>
      </c>
      <c r="K62" s="66">
        <f t="shared" si="12"/>
        <v>0</v>
      </c>
      <c r="L62" s="61">
        <f t="shared" si="13"/>
        <v>0</v>
      </c>
      <c r="M62" s="61">
        <f t="shared" si="4"/>
        <v>0</v>
      </c>
      <c r="N62" s="70">
        <f t="shared" si="30"/>
        <v>0</v>
      </c>
      <c r="O62" s="167" t="e">
        <f t="shared" si="5"/>
        <v>#DIV/0!</v>
      </c>
      <c r="P62" s="60">
        <f t="shared" si="6"/>
        <v>0</v>
      </c>
      <c r="Q62" s="60">
        <f t="shared" si="7"/>
        <v>0</v>
      </c>
      <c r="R62" s="60">
        <f t="shared" si="7"/>
        <v>0</v>
      </c>
      <c r="S62" s="60">
        <f t="shared" si="7"/>
        <v>0</v>
      </c>
    </row>
    <row r="63" spans="2:20" ht="18.95" customHeight="1">
      <c r="B63" s="77" t="s">
        <v>11</v>
      </c>
      <c r="C63" s="67" t="s">
        <v>53</v>
      </c>
      <c r="D63" s="68"/>
      <c r="E63" s="65">
        <f t="shared" si="35"/>
        <v>0</v>
      </c>
      <c r="F63" s="69"/>
      <c r="G63" s="69"/>
      <c r="H63" s="69">
        <f t="shared" si="10"/>
        <v>0</v>
      </c>
      <c r="I63" s="69">
        <f t="shared" si="11"/>
        <v>0</v>
      </c>
      <c r="J63" s="65">
        <f t="shared" si="8"/>
        <v>0</v>
      </c>
      <c r="K63" s="66">
        <f t="shared" si="12"/>
        <v>0</v>
      </c>
      <c r="L63" s="61">
        <f t="shared" si="13"/>
        <v>0</v>
      </c>
      <c r="M63" s="61">
        <f t="shared" si="4"/>
        <v>0</v>
      </c>
      <c r="N63" s="70">
        <f t="shared" si="30"/>
        <v>0</v>
      </c>
      <c r="O63" s="167" t="e">
        <f t="shared" si="5"/>
        <v>#DIV/0!</v>
      </c>
      <c r="P63" s="60">
        <f t="shared" si="6"/>
        <v>0</v>
      </c>
      <c r="Q63" s="60">
        <f t="shared" si="7"/>
        <v>0</v>
      </c>
      <c r="R63" s="60">
        <f t="shared" si="7"/>
        <v>0</v>
      </c>
      <c r="S63" s="60">
        <f t="shared" si="7"/>
        <v>0</v>
      </c>
    </row>
    <row r="64" spans="2:20" ht="18.95" customHeight="1">
      <c r="B64" s="67" t="s">
        <v>11</v>
      </c>
      <c r="C64" s="74" t="s">
        <v>64</v>
      </c>
      <c r="D64" s="75"/>
      <c r="E64" s="76"/>
      <c r="F64" s="76"/>
      <c r="G64" s="76"/>
      <c r="H64" s="69">
        <f t="shared" si="10"/>
        <v>0</v>
      </c>
      <c r="I64" s="69">
        <f t="shared" si="11"/>
        <v>0</v>
      </c>
      <c r="J64" s="65">
        <f t="shared" si="8"/>
        <v>0</v>
      </c>
      <c r="K64" s="66">
        <f t="shared" si="12"/>
        <v>0</v>
      </c>
      <c r="L64" s="61">
        <f t="shared" si="13"/>
        <v>0</v>
      </c>
      <c r="M64" s="61">
        <f t="shared" si="4"/>
        <v>0</v>
      </c>
      <c r="N64" s="70">
        <f t="shared" si="30"/>
        <v>0</v>
      </c>
      <c r="O64" s="167" t="e">
        <f t="shared" si="5"/>
        <v>#DIV/0!</v>
      </c>
      <c r="P64" s="60">
        <f t="shared" si="6"/>
        <v>0</v>
      </c>
      <c r="Q64" s="60">
        <f t="shared" si="7"/>
        <v>0</v>
      </c>
      <c r="R64" s="60">
        <f t="shared" si="7"/>
        <v>0</v>
      </c>
      <c r="S64" s="60">
        <f t="shared" si="7"/>
        <v>0</v>
      </c>
    </row>
    <row r="65" spans="2:19" ht="18.95" customHeight="1">
      <c r="B65" s="63" t="s">
        <v>16</v>
      </c>
      <c r="C65" s="64" t="s">
        <v>65</v>
      </c>
      <c r="D65" s="71"/>
      <c r="E65" s="72"/>
      <c r="F65" s="72"/>
      <c r="G65" s="72"/>
      <c r="H65" s="69">
        <f t="shared" si="10"/>
        <v>0</v>
      </c>
      <c r="I65" s="69">
        <f t="shared" si="11"/>
        <v>0</v>
      </c>
      <c r="J65" s="65">
        <f t="shared" si="8"/>
        <v>0</v>
      </c>
      <c r="K65" s="66">
        <f t="shared" si="12"/>
        <v>0</v>
      </c>
      <c r="L65" s="61">
        <f t="shared" si="13"/>
        <v>0</v>
      </c>
      <c r="M65" s="61">
        <f t="shared" si="4"/>
        <v>0</v>
      </c>
      <c r="N65" s="70">
        <f t="shared" si="30"/>
        <v>0</v>
      </c>
      <c r="O65" s="167" t="e">
        <f t="shared" si="5"/>
        <v>#DIV/0!</v>
      </c>
      <c r="P65" s="60">
        <f t="shared" si="6"/>
        <v>0</v>
      </c>
      <c r="Q65" s="60">
        <f t="shared" si="7"/>
        <v>0</v>
      </c>
      <c r="R65" s="60">
        <f t="shared" si="7"/>
        <v>0</v>
      </c>
      <c r="S65" s="60">
        <f t="shared" si="7"/>
        <v>0</v>
      </c>
    </row>
    <row r="66" spans="2:19" ht="18.95" customHeight="1">
      <c r="B66" s="63" t="s">
        <v>22</v>
      </c>
      <c r="C66" s="64" t="s">
        <v>66</v>
      </c>
      <c r="D66" s="65">
        <f t="shared" ref="D66:E66" si="36">SUM(D67:D68)</f>
        <v>0</v>
      </c>
      <c r="E66" s="65">
        <f t="shared" si="36"/>
        <v>0</v>
      </c>
      <c r="F66" s="65">
        <f>SUM(F67:F68)</f>
        <v>0</v>
      </c>
      <c r="G66" s="65">
        <f>SUM(G67:G68)</f>
        <v>0</v>
      </c>
      <c r="H66" s="69">
        <f t="shared" si="10"/>
        <v>0</v>
      </c>
      <c r="I66" s="69">
        <f t="shared" si="11"/>
        <v>0</v>
      </c>
      <c r="J66" s="65">
        <f t="shared" si="8"/>
        <v>0</v>
      </c>
      <c r="K66" s="66">
        <f t="shared" si="12"/>
        <v>0</v>
      </c>
      <c r="L66" s="61">
        <f t="shared" si="13"/>
        <v>0</v>
      </c>
      <c r="M66" s="61">
        <f t="shared" si="4"/>
        <v>0</v>
      </c>
      <c r="N66" s="70">
        <f t="shared" si="30"/>
        <v>0</v>
      </c>
      <c r="O66" s="167" t="e">
        <f t="shared" si="5"/>
        <v>#DIV/0!</v>
      </c>
      <c r="P66" s="60">
        <f t="shared" si="6"/>
        <v>0</v>
      </c>
      <c r="Q66" s="60">
        <f t="shared" si="7"/>
        <v>0</v>
      </c>
      <c r="R66" s="60">
        <f t="shared" si="7"/>
        <v>0</v>
      </c>
      <c r="S66" s="60">
        <f t="shared" si="7"/>
        <v>0</v>
      </c>
    </row>
    <row r="67" spans="2:19" ht="18.95" customHeight="1">
      <c r="B67" s="67" t="s">
        <v>11</v>
      </c>
      <c r="C67" s="67" t="s">
        <v>67</v>
      </c>
      <c r="D67" s="68"/>
      <c r="E67" s="69">
        <f>F67+G67</f>
        <v>0</v>
      </c>
      <c r="F67" s="69"/>
      <c r="G67" s="69"/>
      <c r="H67" s="69">
        <f t="shared" si="10"/>
        <v>0</v>
      </c>
      <c r="I67" s="69">
        <f t="shared" si="11"/>
        <v>0</v>
      </c>
      <c r="J67" s="65">
        <f t="shared" si="8"/>
        <v>0</v>
      </c>
      <c r="K67" s="66">
        <f t="shared" si="12"/>
        <v>0</v>
      </c>
      <c r="L67" s="61">
        <f t="shared" si="13"/>
        <v>0</v>
      </c>
      <c r="M67" s="61">
        <f t="shared" si="4"/>
        <v>0</v>
      </c>
      <c r="N67" s="70">
        <f t="shared" si="30"/>
        <v>0</v>
      </c>
      <c r="O67" s="167" t="e">
        <f t="shared" si="5"/>
        <v>#DIV/0!</v>
      </c>
      <c r="P67" s="60">
        <f t="shared" si="6"/>
        <v>0</v>
      </c>
      <c r="Q67" s="60">
        <f t="shared" si="7"/>
        <v>0</v>
      </c>
      <c r="R67" s="60">
        <f t="shared" si="7"/>
        <v>0</v>
      </c>
      <c r="S67" s="60">
        <f t="shared" si="7"/>
        <v>0</v>
      </c>
    </row>
    <row r="68" spans="2:19" ht="18.95" customHeight="1">
      <c r="B68" s="67" t="s">
        <v>11</v>
      </c>
      <c r="C68" s="67" t="s">
        <v>68</v>
      </c>
      <c r="D68" s="68"/>
      <c r="E68" s="69">
        <f>F68+G68</f>
        <v>0</v>
      </c>
      <c r="F68" s="69"/>
      <c r="G68" s="69"/>
      <c r="H68" s="69">
        <f t="shared" si="10"/>
        <v>0</v>
      </c>
      <c r="I68" s="69">
        <f t="shared" si="11"/>
        <v>0</v>
      </c>
      <c r="J68" s="65">
        <f t="shared" si="8"/>
        <v>0</v>
      </c>
      <c r="K68" s="66">
        <f t="shared" si="12"/>
        <v>0</v>
      </c>
      <c r="L68" s="61">
        <f t="shared" si="13"/>
        <v>0</v>
      </c>
      <c r="M68" s="61">
        <f t="shared" si="4"/>
        <v>0</v>
      </c>
      <c r="N68" s="70">
        <f t="shared" si="30"/>
        <v>0</v>
      </c>
      <c r="O68" s="167" t="e">
        <f t="shared" si="5"/>
        <v>#DIV/0!</v>
      </c>
      <c r="P68" s="60">
        <f t="shared" si="6"/>
        <v>0</v>
      </c>
      <c r="Q68" s="60">
        <f t="shared" si="7"/>
        <v>0</v>
      </c>
      <c r="R68" s="60">
        <f t="shared" si="7"/>
        <v>0</v>
      </c>
      <c r="S68" s="60">
        <f t="shared" si="7"/>
        <v>0</v>
      </c>
    </row>
    <row r="69" spans="2:19" ht="18.95" customHeight="1">
      <c r="B69" s="58" t="s">
        <v>6</v>
      </c>
      <c r="C69" s="59" t="s">
        <v>69</v>
      </c>
      <c r="D69" s="60">
        <f>SUM(D70:D71)</f>
        <v>0</v>
      </c>
      <c r="E69" s="60">
        <f t="shared" ref="E69:J69" si="37">SUM(E70:E71)</f>
        <v>0</v>
      </c>
      <c r="F69" s="60">
        <f t="shared" si="37"/>
        <v>0</v>
      </c>
      <c r="G69" s="60">
        <f t="shared" si="37"/>
        <v>0</v>
      </c>
      <c r="H69" s="60">
        <f t="shared" si="37"/>
        <v>0</v>
      </c>
      <c r="I69" s="60">
        <f t="shared" si="37"/>
        <v>0</v>
      </c>
      <c r="J69" s="60">
        <f t="shared" si="37"/>
        <v>0</v>
      </c>
      <c r="K69" s="60">
        <f t="shared" ref="K69:S69" si="38">SUM(K70:K71)</f>
        <v>0</v>
      </c>
      <c r="L69" s="60">
        <f t="shared" si="38"/>
        <v>0</v>
      </c>
      <c r="M69" s="60">
        <f t="shared" si="38"/>
        <v>0</v>
      </c>
      <c r="N69" s="60">
        <f t="shared" si="38"/>
        <v>0</v>
      </c>
      <c r="O69" s="167" t="e">
        <f t="shared" si="5"/>
        <v>#DIV/0!</v>
      </c>
      <c r="P69" s="60">
        <f t="shared" si="38"/>
        <v>0</v>
      </c>
      <c r="Q69" s="60">
        <f t="shared" si="38"/>
        <v>0</v>
      </c>
      <c r="R69" s="60">
        <f t="shared" si="38"/>
        <v>0</v>
      </c>
      <c r="S69" s="60">
        <f t="shared" si="38"/>
        <v>0</v>
      </c>
    </row>
    <row r="70" spans="2:19" ht="18.95" customHeight="1">
      <c r="B70" s="63" t="s">
        <v>0</v>
      </c>
      <c r="C70" s="78" t="s">
        <v>70</v>
      </c>
      <c r="D70" s="79"/>
      <c r="E70" s="80"/>
      <c r="F70" s="80"/>
      <c r="G70" s="80"/>
      <c r="H70" s="69">
        <f t="shared" si="10"/>
        <v>0</v>
      </c>
      <c r="I70" s="69">
        <f t="shared" si="11"/>
        <v>0</v>
      </c>
      <c r="J70" s="65">
        <f t="shared" si="8"/>
        <v>0</v>
      </c>
      <c r="K70" s="66">
        <f t="shared" si="12"/>
        <v>0</v>
      </c>
      <c r="L70" s="61">
        <f t="shared" si="13"/>
        <v>0</v>
      </c>
      <c r="M70" s="61">
        <f t="shared" si="4"/>
        <v>0</v>
      </c>
      <c r="N70" s="70"/>
      <c r="O70" s="167" t="e">
        <f t="shared" si="5"/>
        <v>#DIV/0!</v>
      </c>
      <c r="P70" s="60">
        <f t="shared" si="6"/>
        <v>0</v>
      </c>
      <c r="Q70" s="60">
        <f t="shared" si="7"/>
        <v>0</v>
      </c>
      <c r="R70" s="60">
        <f t="shared" si="7"/>
        <v>0</v>
      </c>
      <c r="S70" s="60">
        <f t="shared" si="7"/>
        <v>0</v>
      </c>
    </row>
    <row r="71" spans="2:19" ht="19.149999999999999" customHeight="1">
      <c r="B71" s="63" t="s">
        <v>0</v>
      </c>
      <c r="C71" s="78" t="s">
        <v>71</v>
      </c>
      <c r="D71" s="79"/>
      <c r="E71" s="80"/>
      <c r="F71" s="80"/>
      <c r="G71" s="80"/>
      <c r="H71" s="69">
        <f t="shared" si="10"/>
        <v>0</v>
      </c>
      <c r="I71" s="69">
        <f t="shared" si="11"/>
        <v>0</v>
      </c>
      <c r="J71" s="65">
        <f t="shared" si="8"/>
        <v>0</v>
      </c>
      <c r="K71" s="66">
        <f t="shared" si="12"/>
        <v>0</v>
      </c>
      <c r="L71" s="61">
        <f t="shared" si="13"/>
        <v>0</v>
      </c>
      <c r="M71" s="61">
        <f t="shared" si="4"/>
        <v>0</v>
      </c>
      <c r="N71" s="70"/>
      <c r="O71" s="167" t="e">
        <f t="shared" si="5"/>
        <v>#DIV/0!</v>
      </c>
      <c r="P71" s="60">
        <f t="shared" si="6"/>
        <v>0</v>
      </c>
      <c r="Q71" s="60">
        <f t="shared" si="7"/>
        <v>0</v>
      </c>
      <c r="R71" s="60">
        <f t="shared" si="7"/>
        <v>0</v>
      </c>
      <c r="S71" s="60">
        <f t="shared" si="7"/>
        <v>0</v>
      </c>
    </row>
    <row r="72" spans="2:19" ht="29.25" customHeight="1">
      <c r="B72" s="58" t="s">
        <v>72</v>
      </c>
      <c r="C72" s="59" t="s">
        <v>73</v>
      </c>
      <c r="D72" s="60">
        <f>D7-D31+D69</f>
        <v>0</v>
      </c>
      <c r="E72" s="60">
        <f>E7-E31+E69</f>
        <v>0</v>
      </c>
      <c r="F72" s="60">
        <f t="shared" ref="F72:S72" si="39">F7-F31+F69</f>
        <v>0</v>
      </c>
      <c r="G72" s="60">
        <f t="shared" si="39"/>
        <v>0</v>
      </c>
      <c r="H72" s="60">
        <f t="shared" si="39"/>
        <v>0</v>
      </c>
      <c r="I72" s="60">
        <f t="shared" si="39"/>
        <v>0</v>
      </c>
      <c r="J72" s="60">
        <f t="shared" si="39"/>
        <v>0</v>
      </c>
      <c r="K72" s="60">
        <f>K7-K31+K69</f>
        <v>0</v>
      </c>
      <c r="L72" s="60">
        <f>L7-L31+L69</f>
        <v>0</v>
      </c>
      <c r="M72" s="60">
        <f>M7-M31+M69</f>
        <v>0</v>
      </c>
      <c r="N72" s="60">
        <f>N7-N31+N69</f>
        <v>0</v>
      </c>
      <c r="O72" s="167" t="e">
        <f t="shared" ref="O72:O100" si="40">K72/H72</f>
        <v>#DIV/0!</v>
      </c>
      <c r="P72" s="60">
        <f t="shared" si="39"/>
        <v>0</v>
      </c>
      <c r="Q72" s="60">
        <f t="shared" si="39"/>
        <v>0</v>
      </c>
      <c r="R72" s="60">
        <f t="shared" si="39"/>
        <v>0</v>
      </c>
      <c r="S72" s="60">
        <f t="shared" si="39"/>
        <v>0</v>
      </c>
    </row>
    <row r="73" spans="2:19">
      <c r="B73" s="81"/>
      <c r="C73" s="64"/>
      <c r="D73" s="71"/>
      <c r="E73" s="71"/>
      <c r="F73" s="71"/>
      <c r="G73" s="71"/>
      <c r="H73" s="69">
        <f t="shared" si="10"/>
        <v>0</v>
      </c>
      <c r="I73" s="69">
        <f t="shared" si="11"/>
        <v>0</v>
      </c>
      <c r="J73" s="65">
        <f t="shared" ref="J73:J100" si="41">G73</f>
        <v>0</v>
      </c>
      <c r="K73" s="66">
        <f t="shared" ref="K73:K100" si="42">H73</f>
        <v>0</v>
      </c>
      <c r="L73" s="61">
        <f t="shared" ref="L73:L100" si="43">F73</f>
        <v>0</v>
      </c>
      <c r="M73" s="61">
        <f t="shared" ref="M73:M99" si="44">J73</f>
        <v>0</v>
      </c>
      <c r="N73" s="66"/>
      <c r="O73" s="167" t="e">
        <f t="shared" si="40"/>
        <v>#DIV/0!</v>
      </c>
      <c r="P73" s="60">
        <f t="shared" ref="P73:P100" si="45">K73</f>
        <v>0</v>
      </c>
      <c r="Q73" s="60">
        <f t="shared" ref="Q73:S100" si="46">P73</f>
        <v>0</v>
      </c>
      <c r="R73" s="60">
        <f t="shared" si="46"/>
        <v>0</v>
      </c>
      <c r="S73" s="60">
        <f t="shared" si="46"/>
        <v>0</v>
      </c>
    </row>
    <row r="74" spans="2:19" ht="18.95" customHeight="1">
      <c r="B74" s="58" t="s">
        <v>74</v>
      </c>
      <c r="C74" s="59" t="s">
        <v>75</v>
      </c>
      <c r="D74" s="82"/>
      <c r="E74" s="83"/>
      <c r="F74" s="83"/>
      <c r="G74" s="83"/>
      <c r="H74" s="259">
        <f t="shared" ref="H74:H100" si="47">I74+J74</f>
        <v>0</v>
      </c>
      <c r="I74" s="259">
        <f t="shared" ref="I74:I100" si="48">F74</f>
        <v>0</v>
      </c>
      <c r="J74" s="249">
        <f t="shared" si="41"/>
        <v>0</v>
      </c>
      <c r="K74" s="66">
        <f t="shared" si="42"/>
        <v>0</v>
      </c>
      <c r="L74" s="61">
        <f t="shared" si="43"/>
        <v>0</v>
      </c>
      <c r="M74" s="61">
        <f t="shared" si="44"/>
        <v>0</v>
      </c>
      <c r="N74" s="84"/>
      <c r="O74" s="167" t="e">
        <f t="shared" si="40"/>
        <v>#DIV/0!</v>
      </c>
      <c r="P74" s="60">
        <f t="shared" si="45"/>
        <v>0</v>
      </c>
      <c r="Q74" s="60">
        <f t="shared" si="46"/>
        <v>0</v>
      </c>
      <c r="R74" s="60">
        <f t="shared" si="46"/>
        <v>0</v>
      </c>
      <c r="S74" s="60">
        <f t="shared" si="46"/>
        <v>0</v>
      </c>
    </row>
    <row r="75" spans="2:19" ht="12" customHeight="1">
      <c r="B75" s="81"/>
      <c r="C75" s="64"/>
      <c r="D75" s="71"/>
      <c r="E75" s="71"/>
      <c r="F75" s="71"/>
      <c r="G75" s="71"/>
      <c r="H75" s="69">
        <f t="shared" si="47"/>
        <v>0</v>
      </c>
      <c r="I75" s="69">
        <f t="shared" si="48"/>
        <v>0</v>
      </c>
      <c r="J75" s="65">
        <f t="shared" si="41"/>
        <v>0</v>
      </c>
      <c r="K75" s="66">
        <f t="shared" si="42"/>
        <v>0</v>
      </c>
      <c r="L75" s="61">
        <f t="shared" si="43"/>
        <v>0</v>
      </c>
      <c r="M75" s="61">
        <f t="shared" si="44"/>
        <v>0</v>
      </c>
      <c r="N75" s="66"/>
      <c r="O75" s="167" t="e">
        <f t="shared" si="40"/>
        <v>#DIV/0!</v>
      </c>
      <c r="P75" s="60">
        <f t="shared" si="45"/>
        <v>0</v>
      </c>
      <c r="Q75" s="60">
        <f t="shared" si="46"/>
        <v>0</v>
      </c>
      <c r="R75" s="60">
        <f t="shared" si="46"/>
        <v>0</v>
      </c>
      <c r="S75" s="60">
        <f t="shared" si="46"/>
        <v>0</v>
      </c>
    </row>
    <row r="76" spans="2:19" ht="27.75" customHeight="1">
      <c r="B76" s="58" t="s">
        <v>76</v>
      </c>
      <c r="C76" s="59" t="s">
        <v>77</v>
      </c>
      <c r="D76" s="60">
        <f t="shared" ref="D76:S76" si="49">D72-D74</f>
        <v>0</v>
      </c>
      <c r="E76" s="60">
        <f t="shared" si="49"/>
        <v>0</v>
      </c>
      <c r="F76" s="60">
        <f t="shared" si="49"/>
        <v>0</v>
      </c>
      <c r="G76" s="60">
        <f t="shared" si="49"/>
        <v>0</v>
      </c>
      <c r="H76" s="60">
        <f t="shared" si="49"/>
        <v>0</v>
      </c>
      <c r="I76" s="60">
        <f t="shared" si="49"/>
        <v>0</v>
      </c>
      <c r="J76" s="60">
        <f t="shared" si="49"/>
        <v>0</v>
      </c>
      <c r="K76" s="60">
        <f t="shared" si="49"/>
        <v>0</v>
      </c>
      <c r="L76" s="60">
        <f t="shared" si="49"/>
        <v>0</v>
      </c>
      <c r="M76" s="60">
        <f t="shared" si="49"/>
        <v>0</v>
      </c>
      <c r="N76" s="60">
        <f>N72-N74</f>
        <v>0</v>
      </c>
      <c r="O76" s="167" t="e">
        <f t="shared" si="40"/>
        <v>#DIV/0!</v>
      </c>
      <c r="P76" s="60">
        <f t="shared" si="49"/>
        <v>0</v>
      </c>
      <c r="Q76" s="60">
        <f t="shared" si="49"/>
        <v>0</v>
      </c>
      <c r="R76" s="60">
        <f t="shared" si="49"/>
        <v>0</v>
      </c>
      <c r="S76" s="60">
        <f t="shared" si="49"/>
        <v>0</v>
      </c>
    </row>
    <row r="77" spans="2:19" ht="28.5" customHeight="1">
      <c r="B77" s="85" t="s">
        <v>11</v>
      </c>
      <c r="C77" s="78" t="s">
        <v>11</v>
      </c>
      <c r="D77" s="79"/>
      <c r="E77" s="79"/>
      <c r="F77" s="79"/>
      <c r="G77" s="79"/>
      <c r="H77" s="69">
        <f t="shared" si="47"/>
        <v>0</v>
      </c>
      <c r="I77" s="69">
        <f t="shared" si="48"/>
        <v>0</v>
      </c>
      <c r="J77" s="65">
        <f t="shared" si="41"/>
        <v>0</v>
      </c>
      <c r="K77" s="66">
        <f t="shared" si="42"/>
        <v>0</v>
      </c>
      <c r="L77" s="61">
        <f t="shared" si="43"/>
        <v>0</v>
      </c>
      <c r="M77" s="61">
        <f t="shared" si="44"/>
        <v>0</v>
      </c>
      <c r="N77" s="86" t="s">
        <v>11</v>
      </c>
      <c r="O77" s="167"/>
      <c r="P77" s="60">
        <f t="shared" si="45"/>
        <v>0</v>
      </c>
      <c r="Q77" s="60">
        <f t="shared" si="46"/>
        <v>0</v>
      </c>
      <c r="R77" s="60">
        <f t="shared" si="46"/>
        <v>0</v>
      </c>
      <c r="S77" s="60">
        <f t="shared" si="46"/>
        <v>0</v>
      </c>
    </row>
    <row r="78" spans="2:19" ht="18.95" customHeight="1">
      <c r="B78" s="58" t="s">
        <v>78</v>
      </c>
      <c r="C78" s="59" t="s">
        <v>79</v>
      </c>
      <c r="D78" s="60">
        <f t="shared" ref="D78:E78" si="50">D79+D84+D89</f>
        <v>0</v>
      </c>
      <c r="E78" s="60">
        <f t="shared" si="50"/>
        <v>0</v>
      </c>
      <c r="F78" s="60"/>
      <c r="G78" s="60"/>
      <c r="H78" s="69">
        <f t="shared" si="47"/>
        <v>0</v>
      </c>
      <c r="I78" s="69">
        <f t="shared" si="48"/>
        <v>0</v>
      </c>
      <c r="J78" s="65">
        <f t="shared" si="41"/>
        <v>0</v>
      </c>
      <c r="K78" s="66">
        <f t="shared" si="42"/>
        <v>0</v>
      </c>
      <c r="L78" s="61">
        <f t="shared" si="43"/>
        <v>0</v>
      </c>
      <c r="M78" s="61">
        <f t="shared" si="44"/>
        <v>0</v>
      </c>
      <c r="N78" s="61">
        <f>N79+N84+N89</f>
        <v>0</v>
      </c>
      <c r="O78" s="167" t="e">
        <f t="shared" si="40"/>
        <v>#DIV/0!</v>
      </c>
      <c r="P78" s="60">
        <f t="shared" si="45"/>
        <v>0</v>
      </c>
      <c r="Q78" s="60">
        <f t="shared" si="46"/>
        <v>0</v>
      </c>
      <c r="R78" s="60">
        <f t="shared" si="46"/>
        <v>0</v>
      </c>
      <c r="S78" s="60">
        <f t="shared" si="46"/>
        <v>0</v>
      </c>
    </row>
    <row r="79" spans="2:19" ht="18.95" customHeight="1">
      <c r="B79" s="63" t="s">
        <v>9</v>
      </c>
      <c r="C79" s="64" t="s">
        <v>80</v>
      </c>
      <c r="D79" s="65">
        <f t="shared" ref="D79:E79" si="51">SUM(D80:D83)</f>
        <v>0</v>
      </c>
      <c r="E79" s="65">
        <f t="shared" si="51"/>
        <v>0</v>
      </c>
      <c r="F79" s="65"/>
      <c r="G79" s="65"/>
      <c r="H79" s="69">
        <f t="shared" si="47"/>
        <v>0</v>
      </c>
      <c r="I79" s="69">
        <f t="shared" si="48"/>
        <v>0</v>
      </c>
      <c r="J79" s="65">
        <f t="shared" si="41"/>
        <v>0</v>
      </c>
      <c r="K79" s="66">
        <f t="shared" si="42"/>
        <v>0</v>
      </c>
      <c r="L79" s="61">
        <f t="shared" si="43"/>
        <v>0</v>
      </c>
      <c r="M79" s="61">
        <f t="shared" si="44"/>
        <v>0</v>
      </c>
      <c r="N79" s="66">
        <f>SUM(N80:N83)</f>
        <v>0</v>
      </c>
      <c r="O79" s="167" t="e">
        <f t="shared" si="40"/>
        <v>#DIV/0!</v>
      </c>
      <c r="P79" s="60">
        <f t="shared" si="45"/>
        <v>0</v>
      </c>
      <c r="Q79" s="60">
        <f t="shared" si="46"/>
        <v>0</v>
      </c>
      <c r="R79" s="60">
        <f t="shared" si="46"/>
        <v>0</v>
      </c>
      <c r="S79" s="60">
        <f t="shared" si="46"/>
        <v>0</v>
      </c>
    </row>
    <row r="80" spans="2:19" ht="18.95" customHeight="1">
      <c r="B80" s="67" t="s">
        <v>11</v>
      </c>
      <c r="C80" s="67" t="s">
        <v>18</v>
      </c>
      <c r="D80" s="68"/>
      <c r="E80" s="69"/>
      <c r="F80" s="69"/>
      <c r="G80" s="69"/>
      <c r="H80" s="69">
        <f t="shared" si="47"/>
        <v>0</v>
      </c>
      <c r="I80" s="69">
        <f t="shared" si="48"/>
        <v>0</v>
      </c>
      <c r="J80" s="65">
        <f t="shared" si="41"/>
        <v>0</v>
      </c>
      <c r="K80" s="66">
        <f t="shared" si="42"/>
        <v>0</v>
      </c>
      <c r="L80" s="61">
        <f t="shared" si="43"/>
        <v>0</v>
      </c>
      <c r="M80" s="61">
        <f t="shared" si="44"/>
        <v>0</v>
      </c>
      <c r="N80" s="70"/>
      <c r="O80" s="167" t="e">
        <f t="shared" si="40"/>
        <v>#DIV/0!</v>
      </c>
      <c r="P80" s="60">
        <f t="shared" si="45"/>
        <v>0</v>
      </c>
      <c r="Q80" s="60">
        <f t="shared" si="46"/>
        <v>0</v>
      </c>
      <c r="R80" s="60">
        <f t="shared" si="46"/>
        <v>0</v>
      </c>
      <c r="S80" s="60">
        <f t="shared" si="46"/>
        <v>0</v>
      </c>
    </row>
    <row r="81" spans="2:19" ht="18.95" customHeight="1">
      <c r="B81" s="67" t="s">
        <v>11</v>
      </c>
      <c r="C81" s="67" t="s">
        <v>19</v>
      </c>
      <c r="D81" s="68"/>
      <c r="E81" s="69"/>
      <c r="F81" s="69"/>
      <c r="G81" s="69"/>
      <c r="H81" s="69">
        <f t="shared" si="47"/>
        <v>0</v>
      </c>
      <c r="I81" s="69">
        <f t="shared" si="48"/>
        <v>0</v>
      </c>
      <c r="J81" s="65">
        <f t="shared" si="41"/>
        <v>0</v>
      </c>
      <c r="K81" s="66">
        <f t="shared" si="42"/>
        <v>0</v>
      </c>
      <c r="L81" s="61">
        <f t="shared" si="43"/>
        <v>0</v>
      </c>
      <c r="M81" s="61">
        <f t="shared" si="44"/>
        <v>0</v>
      </c>
      <c r="N81" s="70"/>
      <c r="O81" s="167" t="e">
        <f t="shared" si="40"/>
        <v>#DIV/0!</v>
      </c>
      <c r="P81" s="60">
        <f t="shared" si="45"/>
        <v>0</v>
      </c>
      <c r="Q81" s="60">
        <f t="shared" si="46"/>
        <v>0</v>
      </c>
      <c r="R81" s="60">
        <f t="shared" si="46"/>
        <v>0</v>
      </c>
      <c r="S81" s="60">
        <f t="shared" si="46"/>
        <v>0</v>
      </c>
    </row>
    <row r="82" spans="2:19" ht="18.95" customHeight="1">
      <c r="B82" s="67" t="s">
        <v>11</v>
      </c>
      <c r="C82" s="67" t="s">
        <v>20</v>
      </c>
      <c r="D82" s="68"/>
      <c r="E82" s="69"/>
      <c r="F82" s="69"/>
      <c r="G82" s="69"/>
      <c r="H82" s="69">
        <f t="shared" si="47"/>
        <v>0</v>
      </c>
      <c r="I82" s="69">
        <f t="shared" si="48"/>
        <v>0</v>
      </c>
      <c r="J82" s="65">
        <f t="shared" si="41"/>
        <v>0</v>
      </c>
      <c r="K82" s="66">
        <f t="shared" si="42"/>
        <v>0</v>
      </c>
      <c r="L82" s="61">
        <f t="shared" si="43"/>
        <v>0</v>
      </c>
      <c r="M82" s="61">
        <f t="shared" si="44"/>
        <v>0</v>
      </c>
      <c r="N82" s="70"/>
      <c r="O82" s="167" t="e">
        <f t="shared" si="40"/>
        <v>#DIV/0!</v>
      </c>
      <c r="P82" s="60">
        <f t="shared" si="45"/>
        <v>0</v>
      </c>
      <c r="Q82" s="60">
        <f t="shared" si="46"/>
        <v>0</v>
      </c>
      <c r="R82" s="60">
        <f t="shared" si="46"/>
        <v>0</v>
      </c>
      <c r="S82" s="60">
        <f t="shared" si="46"/>
        <v>0</v>
      </c>
    </row>
    <row r="83" spans="2:19" ht="18.95" customHeight="1">
      <c r="B83" s="67" t="s">
        <v>11</v>
      </c>
      <c r="C83" s="67" t="s">
        <v>21</v>
      </c>
      <c r="D83" s="68"/>
      <c r="E83" s="69"/>
      <c r="F83" s="69"/>
      <c r="G83" s="69"/>
      <c r="H83" s="69">
        <f t="shared" si="47"/>
        <v>0</v>
      </c>
      <c r="I83" s="69">
        <f t="shared" si="48"/>
        <v>0</v>
      </c>
      <c r="J83" s="65">
        <f t="shared" si="41"/>
        <v>0</v>
      </c>
      <c r="K83" s="66">
        <f t="shared" si="42"/>
        <v>0</v>
      </c>
      <c r="L83" s="61">
        <f t="shared" si="43"/>
        <v>0</v>
      </c>
      <c r="M83" s="61">
        <f t="shared" si="44"/>
        <v>0</v>
      </c>
      <c r="N83" s="70"/>
      <c r="O83" s="167" t="e">
        <f t="shared" si="40"/>
        <v>#DIV/0!</v>
      </c>
      <c r="P83" s="60">
        <f t="shared" si="45"/>
        <v>0</v>
      </c>
      <c r="Q83" s="60">
        <f t="shared" si="46"/>
        <v>0</v>
      </c>
      <c r="R83" s="60">
        <f t="shared" si="46"/>
        <v>0</v>
      </c>
      <c r="S83" s="60">
        <f t="shared" si="46"/>
        <v>0</v>
      </c>
    </row>
    <row r="84" spans="2:19" ht="18.95" customHeight="1">
      <c r="B84" s="63" t="s">
        <v>16</v>
      </c>
      <c r="C84" s="64" t="s">
        <v>81</v>
      </c>
      <c r="D84" s="65">
        <f t="shared" ref="D84:E84" si="52">SUM(D85:D88)</f>
        <v>0</v>
      </c>
      <c r="E84" s="65">
        <f t="shared" si="52"/>
        <v>0</v>
      </c>
      <c r="F84" s="65"/>
      <c r="G84" s="65"/>
      <c r="H84" s="69">
        <f t="shared" si="47"/>
        <v>0</v>
      </c>
      <c r="I84" s="69">
        <f t="shared" si="48"/>
        <v>0</v>
      </c>
      <c r="J84" s="65">
        <f t="shared" si="41"/>
        <v>0</v>
      </c>
      <c r="K84" s="66">
        <f t="shared" si="42"/>
        <v>0</v>
      </c>
      <c r="L84" s="61">
        <f t="shared" si="43"/>
        <v>0</v>
      </c>
      <c r="M84" s="61">
        <f t="shared" si="44"/>
        <v>0</v>
      </c>
      <c r="N84" s="66">
        <f>SUM(N85:N88)</f>
        <v>0</v>
      </c>
      <c r="O84" s="167" t="e">
        <f t="shared" si="40"/>
        <v>#DIV/0!</v>
      </c>
      <c r="P84" s="60">
        <f t="shared" si="45"/>
        <v>0</v>
      </c>
      <c r="Q84" s="60">
        <f t="shared" si="46"/>
        <v>0</v>
      </c>
      <c r="R84" s="60">
        <f t="shared" si="46"/>
        <v>0</v>
      </c>
      <c r="S84" s="60">
        <f t="shared" si="46"/>
        <v>0</v>
      </c>
    </row>
    <row r="85" spans="2:19" ht="18.95" customHeight="1">
      <c r="B85" s="67" t="s">
        <v>11</v>
      </c>
      <c r="C85" s="67" t="s">
        <v>24</v>
      </c>
      <c r="D85" s="68"/>
      <c r="E85" s="69"/>
      <c r="F85" s="69"/>
      <c r="G85" s="69"/>
      <c r="H85" s="69">
        <f t="shared" si="47"/>
        <v>0</v>
      </c>
      <c r="I85" s="69">
        <f t="shared" si="48"/>
        <v>0</v>
      </c>
      <c r="J85" s="65">
        <f t="shared" si="41"/>
        <v>0</v>
      </c>
      <c r="K85" s="66">
        <f t="shared" si="42"/>
        <v>0</v>
      </c>
      <c r="L85" s="61">
        <f t="shared" si="43"/>
        <v>0</v>
      </c>
      <c r="M85" s="61">
        <f t="shared" si="44"/>
        <v>0</v>
      </c>
      <c r="N85" s="70"/>
      <c r="O85" s="167" t="e">
        <f t="shared" si="40"/>
        <v>#DIV/0!</v>
      </c>
      <c r="P85" s="60">
        <f t="shared" si="45"/>
        <v>0</v>
      </c>
      <c r="Q85" s="60">
        <f t="shared" si="46"/>
        <v>0</v>
      </c>
      <c r="R85" s="60">
        <f t="shared" si="46"/>
        <v>0</v>
      </c>
      <c r="S85" s="60">
        <f t="shared" si="46"/>
        <v>0</v>
      </c>
    </row>
    <row r="86" spans="2:19" ht="18.95" customHeight="1">
      <c r="B86" s="67" t="s">
        <v>11</v>
      </c>
      <c r="C86" s="67" t="s">
        <v>19</v>
      </c>
      <c r="D86" s="68"/>
      <c r="E86" s="69"/>
      <c r="F86" s="69"/>
      <c r="G86" s="69"/>
      <c r="H86" s="69">
        <f t="shared" si="47"/>
        <v>0</v>
      </c>
      <c r="I86" s="69">
        <f t="shared" si="48"/>
        <v>0</v>
      </c>
      <c r="J86" s="65">
        <f t="shared" si="41"/>
        <v>0</v>
      </c>
      <c r="K86" s="66">
        <f t="shared" si="42"/>
        <v>0</v>
      </c>
      <c r="L86" s="61">
        <f t="shared" si="43"/>
        <v>0</v>
      </c>
      <c r="M86" s="61">
        <f t="shared" si="44"/>
        <v>0</v>
      </c>
      <c r="N86" s="70"/>
      <c r="O86" s="167" t="e">
        <f t="shared" si="40"/>
        <v>#DIV/0!</v>
      </c>
      <c r="P86" s="60">
        <f t="shared" si="45"/>
        <v>0</v>
      </c>
      <c r="Q86" s="60">
        <f t="shared" si="46"/>
        <v>0</v>
      </c>
      <c r="R86" s="60">
        <f t="shared" si="46"/>
        <v>0</v>
      </c>
      <c r="S86" s="60">
        <f t="shared" si="46"/>
        <v>0</v>
      </c>
    </row>
    <row r="87" spans="2:19" ht="18.95" customHeight="1">
      <c r="B87" s="67" t="s">
        <v>11</v>
      </c>
      <c r="C87" s="67" t="s">
        <v>20</v>
      </c>
      <c r="D87" s="68"/>
      <c r="E87" s="69"/>
      <c r="F87" s="69"/>
      <c r="G87" s="69"/>
      <c r="H87" s="69">
        <f t="shared" si="47"/>
        <v>0</v>
      </c>
      <c r="I87" s="69">
        <f t="shared" si="48"/>
        <v>0</v>
      </c>
      <c r="J87" s="65">
        <f t="shared" si="41"/>
        <v>0</v>
      </c>
      <c r="K87" s="66">
        <f t="shared" si="42"/>
        <v>0</v>
      </c>
      <c r="L87" s="61">
        <f t="shared" si="43"/>
        <v>0</v>
      </c>
      <c r="M87" s="61">
        <f t="shared" si="44"/>
        <v>0</v>
      </c>
      <c r="N87" s="70"/>
      <c r="O87" s="167" t="e">
        <f t="shared" si="40"/>
        <v>#DIV/0!</v>
      </c>
      <c r="P87" s="60">
        <f t="shared" si="45"/>
        <v>0</v>
      </c>
      <c r="Q87" s="60">
        <f t="shared" si="46"/>
        <v>0</v>
      </c>
      <c r="R87" s="60">
        <f t="shared" si="46"/>
        <v>0</v>
      </c>
      <c r="S87" s="60">
        <f t="shared" si="46"/>
        <v>0</v>
      </c>
    </row>
    <row r="88" spans="2:19" ht="18.95" customHeight="1">
      <c r="B88" s="67" t="s">
        <v>11</v>
      </c>
      <c r="C88" s="67" t="s">
        <v>21</v>
      </c>
      <c r="D88" s="68"/>
      <c r="E88" s="69"/>
      <c r="F88" s="69"/>
      <c r="G88" s="69"/>
      <c r="H88" s="69">
        <f t="shared" si="47"/>
        <v>0</v>
      </c>
      <c r="I88" s="69">
        <f t="shared" si="48"/>
        <v>0</v>
      </c>
      <c r="J88" s="65">
        <f t="shared" si="41"/>
        <v>0</v>
      </c>
      <c r="K88" s="66">
        <f t="shared" si="42"/>
        <v>0</v>
      </c>
      <c r="L88" s="61">
        <f t="shared" si="43"/>
        <v>0</v>
      </c>
      <c r="M88" s="61">
        <f t="shared" si="44"/>
        <v>0</v>
      </c>
      <c r="N88" s="70"/>
      <c r="O88" s="167" t="e">
        <f t="shared" si="40"/>
        <v>#DIV/0!</v>
      </c>
      <c r="P88" s="60">
        <f t="shared" si="45"/>
        <v>0</v>
      </c>
      <c r="Q88" s="60">
        <f t="shared" si="46"/>
        <v>0</v>
      </c>
      <c r="R88" s="60">
        <f t="shared" si="46"/>
        <v>0</v>
      </c>
      <c r="S88" s="60">
        <f t="shared" si="46"/>
        <v>0</v>
      </c>
    </row>
    <row r="89" spans="2:19" ht="18.95" customHeight="1">
      <c r="B89" s="63" t="s">
        <v>22</v>
      </c>
      <c r="C89" s="64" t="s">
        <v>26</v>
      </c>
      <c r="D89" s="65">
        <f t="shared" ref="D89:E89" si="53">SUM(D90:D92)</f>
        <v>0</v>
      </c>
      <c r="E89" s="65">
        <f t="shared" si="53"/>
        <v>0</v>
      </c>
      <c r="F89" s="65"/>
      <c r="G89" s="65"/>
      <c r="H89" s="69">
        <f t="shared" si="47"/>
        <v>0</v>
      </c>
      <c r="I89" s="69">
        <f t="shared" si="48"/>
        <v>0</v>
      </c>
      <c r="J89" s="65">
        <f t="shared" si="41"/>
        <v>0</v>
      </c>
      <c r="K89" s="66">
        <f t="shared" si="42"/>
        <v>0</v>
      </c>
      <c r="L89" s="61">
        <f t="shared" si="43"/>
        <v>0</v>
      </c>
      <c r="M89" s="61">
        <f t="shared" si="44"/>
        <v>0</v>
      </c>
      <c r="N89" s="66">
        <f>SUM(N90:N92)</f>
        <v>0</v>
      </c>
      <c r="O89" s="167" t="e">
        <f t="shared" si="40"/>
        <v>#DIV/0!</v>
      </c>
      <c r="P89" s="60">
        <f t="shared" si="45"/>
        <v>0</v>
      </c>
      <c r="Q89" s="60">
        <f t="shared" si="46"/>
        <v>0</v>
      </c>
      <c r="R89" s="60">
        <f t="shared" si="46"/>
        <v>0</v>
      </c>
      <c r="S89" s="60">
        <f t="shared" si="46"/>
        <v>0</v>
      </c>
    </row>
    <row r="90" spans="2:19" ht="18.95" customHeight="1">
      <c r="B90" s="67" t="s">
        <v>11</v>
      </c>
      <c r="C90" s="67" t="s">
        <v>19</v>
      </c>
      <c r="D90" s="68"/>
      <c r="E90" s="69"/>
      <c r="F90" s="69"/>
      <c r="G90" s="69"/>
      <c r="H90" s="69">
        <f t="shared" si="47"/>
        <v>0</v>
      </c>
      <c r="I90" s="69">
        <f t="shared" si="48"/>
        <v>0</v>
      </c>
      <c r="J90" s="65">
        <f t="shared" si="41"/>
        <v>0</v>
      </c>
      <c r="K90" s="66">
        <f t="shared" si="42"/>
        <v>0</v>
      </c>
      <c r="L90" s="61">
        <f t="shared" si="43"/>
        <v>0</v>
      </c>
      <c r="M90" s="61">
        <f t="shared" si="44"/>
        <v>0</v>
      </c>
      <c r="N90" s="70"/>
      <c r="O90" s="167" t="e">
        <f t="shared" si="40"/>
        <v>#DIV/0!</v>
      </c>
      <c r="P90" s="60">
        <f t="shared" si="45"/>
        <v>0</v>
      </c>
      <c r="Q90" s="60">
        <f t="shared" si="46"/>
        <v>0</v>
      </c>
      <c r="R90" s="60">
        <f t="shared" si="46"/>
        <v>0</v>
      </c>
      <c r="S90" s="60">
        <f t="shared" si="46"/>
        <v>0</v>
      </c>
    </row>
    <row r="91" spans="2:19" ht="18.95" customHeight="1">
      <c r="B91" s="67" t="s">
        <v>11</v>
      </c>
      <c r="C91" s="67" t="s">
        <v>20</v>
      </c>
      <c r="D91" s="68"/>
      <c r="E91" s="69"/>
      <c r="F91" s="69"/>
      <c r="G91" s="69"/>
      <c r="H91" s="69">
        <f t="shared" si="47"/>
        <v>0</v>
      </c>
      <c r="I91" s="69">
        <f t="shared" si="48"/>
        <v>0</v>
      </c>
      <c r="J91" s="65">
        <f t="shared" si="41"/>
        <v>0</v>
      </c>
      <c r="K91" s="66">
        <f t="shared" si="42"/>
        <v>0</v>
      </c>
      <c r="L91" s="61">
        <f t="shared" si="43"/>
        <v>0</v>
      </c>
      <c r="M91" s="61">
        <f t="shared" si="44"/>
        <v>0</v>
      </c>
      <c r="N91" s="70"/>
      <c r="O91" s="167" t="e">
        <f t="shared" si="40"/>
        <v>#DIV/0!</v>
      </c>
      <c r="P91" s="60">
        <f t="shared" si="45"/>
        <v>0</v>
      </c>
      <c r="Q91" s="60">
        <f t="shared" si="46"/>
        <v>0</v>
      </c>
      <c r="R91" s="60">
        <f t="shared" si="46"/>
        <v>0</v>
      </c>
      <c r="S91" s="60">
        <f t="shared" si="46"/>
        <v>0</v>
      </c>
    </row>
    <row r="92" spans="2:19" ht="21" customHeight="1">
      <c r="B92" s="67" t="s">
        <v>11</v>
      </c>
      <c r="C92" s="67" t="s">
        <v>21</v>
      </c>
      <c r="D92" s="68"/>
      <c r="E92" s="69"/>
      <c r="F92" s="69"/>
      <c r="G92" s="69"/>
      <c r="H92" s="69">
        <f t="shared" si="47"/>
        <v>0</v>
      </c>
      <c r="I92" s="69">
        <f t="shared" si="48"/>
        <v>0</v>
      </c>
      <c r="J92" s="65">
        <f t="shared" si="41"/>
        <v>0</v>
      </c>
      <c r="K92" s="66">
        <f t="shared" si="42"/>
        <v>0</v>
      </c>
      <c r="L92" s="61">
        <f t="shared" si="43"/>
        <v>0</v>
      </c>
      <c r="M92" s="61">
        <f t="shared" si="44"/>
        <v>0</v>
      </c>
      <c r="N92" s="70"/>
      <c r="O92" s="167" t="e">
        <f t="shared" si="40"/>
        <v>#DIV/0!</v>
      </c>
      <c r="P92" s="60">
        <f t="shared" si="45"/>
        <v>0</v>
      </c>
      <c r="Q92" s="60">
        <f t="shared" si="46"/>
        <v>0</v>
      </c>
      <c r="R92" s="60">
        <f t="shared" si="46"/>
        <v>0</v>
      </c>
      <c r="S92" s="60">
        <f t="shared" si="46"/>
        <v>0</v>
      </c>
    </row>
    <row r="93" spans="2:19" ht="27.75" customHeight="1">
      <c r="B93" s="88" t="s">
        <v>82</v>
      </c>
      <c r="C93" s="89" t="s">
        <v>83</v>
      </c>
      <c r="D93" s="90"/>
      <c r="E93" s="83"/>
      <c r="F93" s="83"/>
      <c r="G93" s="83"/>
      <c r="H93" s="259">
        <f t="shared" si="47"/>
        <v>0</v>
      </c>
      <c r="I93" s="259">
        <f t="shared" si="48"/>
        <v>0</v>
      </c>
      <c r="J93" s="249">
        <f t="shared" si="41"/>
        <v>0</v>
      </c>
      <c r="K93" s="66">
        <f t="shared" si="42"/>
        <v>0</v>
      </c>
      <c r="L93" s="61">
        <f t="shared" si="43"/>
        <v>0</v>
      </c>
      <c r="M93" s="61">
        <f t="shared" si="44"/>
        <v>0</v>
      </c>
      <c r="N93" s="84"/>
      <c r="O93" s="167" t="e">
        <f t="shared" si="40"/>
        <v>#DIV/0!</v>
      </c>
      <c r="P93" s="60">
        <f t="shared" si="45"/>
        <v>0</v>
      </c>
      <c r="Q93" s="60">
        <f t="shared" si="46"/>
        <v>0</v>
      </c>
      <c r="R93" s="60">
        <f t="shared" si="46"/>
        <v>0</v>
      </c>
      <c r="S93" s="60">
        <f t="shared" si="46"/>
        <v>0</v>
      </c>
    </row>
    <row r="94" spans="2:19" ht="30">
      <c r="B94" s="81" t="s">
        <v>11</v>
      </c>
      <c r="C94" s="78" t="s">
        <v>84</v>
      </c>
      <c r="D94" s="91"/>
      <c r="E94" s="92"/>
      <c r="F94" s="92"/>
      <c r="G94" s="92"/>
      <c r="H94" s="69">
        <f t="shared" si="47"/>
        <v>0</v>
      </c>
      <c r="I94" s="69">
        <f t="shared" si="48"/>
        <v>0</v>
      </c>
      <c r="J94" s="65">
        <f t="shared" si="41"/>
        <v>0</v>
      </c>
      <c r="K94" s="66">
        <f t="shared" si="42"/>
        <v>0</v>
      </c>
      <c r="L94" s="61">
        <f t="shared" si="43"/>
        <v>0</v>
      </c>
      <c r="M94" s="61">
        <f t="shared" si="44"/>
        <v>0</v>
      </c>
      <c r="N94" s="73" t="s">
        <v>11</v>
      </c>
      <c r="O94" s="167" t="e">
        <f t="shared" si="40"/>
        <v>#DIV/0!</v>
      </c>
      <c r="P94" s="60">
        <f t="shared" si="45"/>
        <v>0</v>
      </c>
      <c r="Q94" s="60">
        <f t="shared" si="46"/>
        <v>0</v>
      </c>
      <c r="R94" s="60">
        <f t="shared" si="46"/>
        <v>0</v>
      </c>
      <c r="S94" s="60">
        <f t="shared" si="46"/>
        <v>0</v>
      </c>
    </row>
    <row r="95" spans="2:19" ht="21.6" customHeight="1">
      <c r="B95" s="93" t="s">
        <v>87</v>
      </c>
      <c r="C95" s="94" t="s">
        <v>88</v>
      </c>
      <c r="D95" s="95"/>
      <c r="E95" s="96"/>
      <c r="F95" s="96"/>
      <c r="G95" s="96"/>
      <c r="H95" s="69">
        <f t="shared" si="47"/>
        <v>0</v>
      </c>
      <c r="I95" s="69">
        <f t="shared" si="48"/>
        <v>0</v>
      </c>
      <c r="J95" s="65">
        <f t="shared" si="41"/>
        <v>0</v>
      </c>
      <c r="K95" s="66">
        <f t="shared" si="42"/>
        <v>0</v>
      </c>
      <c r="L95" s="61">
        <f t="shared" si="43"/>
        <v>0</v>
      </c>
      <c r="M95" s="61">
        <f t="shared" si="44"/>
        <v>0</v>
      </c>
      <c r="N95" s="73" t="s">
        <v>11</v>
      </c>
      <c r="O95" s="167" t="e">
        <f t="shared" si="40"/>
        <v>#DIV/0!</v>
      </c>
      <c r="P95" s="60">
        <f t="shared" si="45"/>
        <v>0</v>
      </c>
      <c r="Q95" s="60">
        <f t="shared" si="46"/>
        <v>0</v>
      </c>
      <c r="R95" s="60">
        <f t="shared" si="46"/>
        <v>0</v>
      </c>
      <c r="S95" s="60">
        <f t="shared" si="46"/>
        <v>0</v>
      </c>
    </row>
    <row r="96" spans="2:19" ht="18.75" customHeight="1">
      <c r="B96" s="97"/>
      <c r="C96" s="98" t="s">
        <v>89</v>
      </c>
      <c r="D96" s="99"/>
      <c r="E96" s="100"/>
      <c r="F96" s="100"/>
      <c r="G96" s="100"/>
      <c r="H96" s="69">
        <f t="shared" si="47"/>
        <v>0</v>
      </c>
      <c r="I96" s="69">
        <f t="shared" si="48"/>
        <v>0</v>
      </c>
      <c r="J96" s="65">
        <f t="shared" si="41"/>
        <v>0</v>
      </c>
      <c r="K96" s="66">
        <f t="shared" si="42"/>
        <v>0</v>
      </c>
      <c r="L96" s="61">
        <f t="shared" si="43"/>
        <v>0</v>
      </c>
      <c r="M96" s="61">
        <f t="shared" si="44"/>
        <v>0</v>
      </c>
      <c r="N96" s="101" t="s">
        <v>11</v>
      </c>
      <c r="O96" s="167" t="e">
        <f t="shared" si="40"/>
        <v>#DIV/0!</v>
      </c>
      <c r="P96" s="60">
        <f t="shared" si="45"/>
        <v>0</v>
      </c>
      <c r="Q96" s="60">
        <f t="shared" si="46"/>
        <v>0</v>
      </c>
      <c r="R96" s="60">
        <f t="shared" si="46"/>
        <v>0</v>
      </c>
      <c r="S96" s="60">
        <f t="shared" si="46"/>
        <v>0</v>
      </c>
    </row>
    <row r="97" spans="2:19" ht="18.75" customHeight="1">
      <c r="B97" s="97"/>
      <c r="C97" s="98" t="s">
        <v>90</v>
      </c>
      <c r="D97" s="102"/>
      <c r="E97" s="92"/>
      <c r="F97" s="92"/>
      <c r="G97" s="92"/>
      <c r="H97" s="69">
        <f t="shared" si="47"/>
        <v>0</v>
      </c>
      <c r="I97" s="69">
        <f t="shared" si="48"/>
        <v>0</v>
      </c>
      <c r="J97" s="65">
        <f t="shared" si="41"/>
        <v>0</v>
      </c>
      <c r="K97" s="66">
        <f t="shared" si="42"/>
        <v>0</v>
      </c>
      <c r="L97" s="61">
        <f t="shared" si="43"/>
        <v>0</v>
      </c>
      <c r="M97" s="61">
        <f t="shared" si="44"/>
        <v>0</v>
      </c>
      <c r="N97" s="73" t="s">
        <v>11</v>
      </c>
      <c r="O97" s="167" t="e">
        <f t="shared" si="40"/>
        <v>#DIV/0!</v>
      </c>
      <c r="P97" s="60">
        <f t="shared" si="45"/>
        <v>0</v>
      </c>
      <c r="Q97" s="60">
        <f t="shared" si="46"/>
        <v>0</v>
      </c>
      <c r="R97" s="60">
        <f t="shared" si="46"/>
        <v>0</v>
      </c>
      <c r="S97" s="60">
        <f t="shared" si="46"/>
        <v>0</v>
      </c>
    </row>
    <row r="98" spans="2:19" ht="18.75" customHeight="1">
      <c r="B98" s="103"/>
      <c r="C98" s="104" t="s">
        <v>91</v>
      </c>
      <c r="D98" s="105"/>
      <c r="E98" s="92"/>
      <c r="F98" s="92"/>
      <c r="G98" s="92"/>
      <c r="H98" s="69">
        <f t="shared" si="47"/>
        <v>0</v>
      </c>
      <c r="I98" s="69">
        <f t="shared" si="48"/>
        <v>0</v>
      </c>
      <c r="J98" s="65">
        <f t="shared" si="41"/>
        <v>0</v>
      </c>
      <c r="K98" s="66">
        <f t="shared" si="42"/>
        <v>0</v>
      </c>
      <c r="L98" s="61">
        <f t="shared" si="43"/>
        <v>0</v>
      </c>
      <c r="M98" s="61">
        <f t="shared" si="44"/>
        <v>0</v>
      </c>
      <c r="N98" s="73" t="s">
        <v>11</v>
      </c>
      <c r="O98" s="167" t="e">
        <f t="shared" si="40"/>
        <v>#DIV/0!</v>
      </c>
      <c r="P98" s="60">
        <f t="shared" si="45"/>
        <v>0</v>
      </c>
      <c r="Q98" s="60">
        <f t="shared" si="46"/>
        <v>0</v>
      </c>
      <c r="R98" s="60">
        <f t="shared" si="46"/>
        <v>0</v>
      </c>
      <c r="S98" s="60">
        <f t="shared" si="46"/>
        <v>0</v>
      </c>
    </row>
    <row r="99" spans="2:19" ht="18.75" customHeight="1">
      <c r="B99" s="106"/>
      <c r="C99" s="104" t="s">
        <v>92</v>
      </c>
      <c r="D99" s="105"/>
      <c r="E99" s="92"/>
      <c r="F99" s="92"/>
      <c r="G99" s="92"/>
      <c r="H99" s="69">
        <f t="shared" si="47"/>
        <v>0</v>
      </c>
      <c r="I99" s="69">
        <f t="shared" si="48"/>
        <v>0</v>
      </c>
      <c r="J99" s="65">
        <f t="shared" si="41"/>
        <v>0</v>
      </c>
      <c r="K99" s="66">
        <f t="shared" si="42"/>
        <v>0</v>
      </c>
      <c r="L99" s="61">
        <f t="shared" si="43"/>
        <v>0</v>
      </c>
      <c r="M99" s="61">
        <f t="shared" si="44"/>
        <v>0</v>
      </c>
      <c r="N99" s="73" t="s">
        <v>11</v>
      </c>
      <c r="O99" s="167" t="e">
        <f t="shared" si="40"/>
        <v>#DIV/0!</v>
      </c>
      <c r="P99" s="60">
        <f t="shared" si="45"/>
        <v>0</v>
      </c>
      <c r="Q99" s="60">
        <f t="shared" si="46"/>
        <v>0</v>
      </c>
      <c r="R99" s="60">
        <f t="shared" si="46"/>
        <v>0</v>
      </c>
      <c r="S99" s="60">
        <f t="shared" si="46"/>
        <v>0</v>
      </c>
    </row>
    <row r="100" spans="2:19" ht="18.75" customHeight="1">
      <c r="B100" s="104"/>
      <c r="C100" s="107" t="s">
        <v>91</v>
      </c>
      <c r="D100" s="108"/>
      <c r="E100" s="92"/>
      <c r="F100" s="92"/>
      <c r="G100" s="92"/>
      <c r="H100" s="69">
        <f t="shared" si="47"/>
        <v>0</v>
      </c>
      <c r="I100" s="69">
        <f t="shared" si="48"/>
        <v>0</v>
      </c>
      <c r="J100" s="65">
        <f t="shared" si="41"/>
        <v>0</v>
      </c>
      <c r="K100" s="66">
        <f t="shared" si="42"/>
        <v>0</v>
      </c>
      <c r="L100" s="61">
        <f t="shared" si="43"/>
        <v>0</v>
      </c>
      <c r="M100" s="73"/>
      <c r="N100" s="73" t="s">
        <v>11</v>
      </c>
      <c r="O100" s="167" t="e">
        <f t="shared" si="40"/>
        <v>#DIV/0!</v>
      </c>
      <c r="P100" s="60">
        <f t="shared" si="45"/>
        <v>0</v>
      </c>
      <c r="Q100" s="60">
        <f t="shared" si="46"/>
        <v>0</v>
      </c>
      <c r="R100" s="60">
        <f t="shared" si="46"/>
        <v>0</v>
      </c>
      <c r="S100" s="60">
        <f>R100</f>
        <v>0</v>
      </c>
    </row>
  </sheetData>
  <mergeCells count="5">
    <mergeCell ref="B1:S1"/>
    <mergeCell ref="B3:J3"/>
    <mergeCell ref="K3:S3"/>
    <mergeCell ref="B4:J4"/>
    <mergeCell ref="K4:S4"/>
  </mergeCells>
  <printOptions horizontalCentered="1"/>
  <pageMargins left="0.39370078740157483" right="0.39370078740157483" top="0.59055118110236227" bottom="0.59055118110236227" header="0.59055118110236227" footer="0.39370078740157483"/>
  <pageSetup paperSize="9" scale="51" orientation="landscape" horizontalDpi="4294967293" r:id="rId1"/>
  <headerFooter alignWithMargins="0">
    <oddFooter>&amp;L&amp;"Arial,Regular"&amp;5 Sygnatura: 10010071331140602102</oddFooter>
  </headerFooter>
  <rowBreaks count="2" manualBreakCount="2">
    <brk id="47" min="1" max="18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4"/>
  <sheetViews>
    <sheetView view="pageBreakPreview" zoomScaleNormal="80" zoomScaleSheetLayoutView="100" workbookViewId="0">
      <pane ySplit="5" topLeftCell="A78" activePane="bottomLeft" state="frozen"/>
      <selection pane="bottomLeft" activeCell="M9" sqref="M9"/>
    </sheetView>
  </sheetViews>
  <sheetFormatPr defaultRowHeight="12.75"/>
  <cols>
    <col min="1" max="1" width="5.44140625" style="52" customWidth="1"/>
    <col min="2" max="2" width="28.77734375" style="20" customWidth="1"/>
    <col min="3" max="5" width="11.21875" style="20" customWidth="1"/>
    <col min="6" max="8" width="11.33203125" style="20" customWidth="1"/>
    <col min="9" max="11" width="10.88671875" style="20" customWidth="1"/>
    <col min="12" max="12" width="8.5546875" style="20" customWidth="1"/>
    <col min="13" max="13" width="47.5546875" style="20" customWidth="1"/>
    <col min="14" max="16384" width="8.88671875" style="20"/>
  </cols>
  <sheetData>
    <row r="1" spans="1:13" ht="18.75">
      <c r="A1" s="285" t="s">
        <v>205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3" ht="18.7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>
      <c r="A3" s="286" t="s">
        <v>214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7"/>
    </row>
    <row r="4" spans="1:13" ht="24" customHeight="1"/>
    <row r="5" spans="1:13" ht="42.75" customHeight="1">
      <c r="A5" s="47" t="s">
        <v>1</v>
      </c>
      <c r="B5" s="5" t="s">
        <v>2</v>
      </c>
      <c r="C5" s="5" t="s">
        <v>215</v>
      </c>
      <c r="D5" s="5" t="s">
        <v>216</v>
      </c>
      <c r="E5" s="5" t="s">
        <v>217</v>
      </c>
      <c r="F5" s="5" t="s">
        <v>218</v>
      </c>
      <c r="G5" s="5" t="s">
        <v>219</v>
      </c>
      <c r="H5" s="5" t="s">
        <v>220</v>
      </c>
      <c r="I5" s="5" t="s">
        <v>110</v>
      </c>
      <c r="J5" s="5" t="s">
        <v>193</v>
      </c>
      <c r="K5" s="5" t="s">
        <v>194</v>
      </c>
      <c r="L5" s="5" t="s">
        <v>109</v>
      </c>
      <c r="M5" s="5" t="s">
        <v>221</v>
      </c>
    </row>
    <row r="6" spans="1:13" s="19" customFormat="1" ht="12" customHeight="1">
      <c r="A6" s="7">
        <v>1</v>
      </c>
      <c r="B6" s="7">
        <v>2</v>
      </c>
      <c r="C6" s="7">
        <v>3</v>
      </c>
      <c r="D6" s="7"/>
      <c r="E6" s="7"/>
      <c r="F6" s="7">
        <v>4</v>
      </c>
      <c r="G6" s="7"/>
      <c r="H6" s="7"/>
      <c r="I6" s="7">
        <v>5</v>
      </c>
      <c r="J6" s="7"/>
      <c r="K6" s="7"/>
      <c r="L6" s="7">
        <v>6</v>
      </c>
      <c r="M6" s="7">
        <v>7</v>
      </c>
    </row>
    <row r="7" spans="1:13">
      <c r="A7" s="48" t="s">
        <v>108</v>
      </c>
      <c r="B7" s="288" t="s">
        <v>107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</row>
    <row r="8" spans="1:13">
      <c r="A8" s="49"/>
      <c r="B8" s="4" t="s">
        <v>104</v>
      </c>
      <c r="C8" s="21"/>
      <c r="D8" s="21"/>
      <c r="E8" s="21"/>
      <c r="F8" s="21"/>
      <c r="G8" s="21"/>
      <c r="H8" s="21"/>
      <c r="I8" s="21"/>
      <c r="J8" s="21"/>
      <c r="K8" s="21"/>
      <c r="L8" s="18"/>
      <c r="M8" s="18"/>
    </row>
    <row r="9" spans="1:13">
      <c r="A9" s="49"/>
      <c r="B9" s="4" t="s">
        <v>103</v>
      </c>
      <c r="C9" s="21"/>
      <c r="D9" s="21"/>
      <c r="E9" s="21"/>
      <c r="F9" s="21"/>
      <c r="G9" s="21"/>
      <c r="H9" s="21"/>
      <c r="I9" s="21"/>
      <c r="J9" s="21"/>
      <c r="K9" s="21"/>
      <c r="L9" s="18"/>
      <c r="M9" s="18"/>
    </row>
    <row r="10" spans="1:13">
      <c r="A10" s="49"/>
      <c r="B10" s="4" t="s">
        <v>101</v>
      </c>
      <c r="C10" s="21"/>
      <c r="D10" s="21"/>
      <c r="E10" s="21"/>
      <c r="F10" s="21"/>
      <c r="G10" s="21"/>
      <c r="H10" s="21"/>
      <c r="I10" s="21"/>
      <c r="J10" s="21"/>
      <c r="K10" s="21"/>
      <c r="L10" s="18"/>
      <c r="M10" s="18"/>
    </row>
    <row r="11" spans="1:13">
      <c r="A11" s="49"/>
      <c r="B11" s="22" t="s">
        <v>102</v>
      </c>
      <c r="C11" s="21"/>
      <c r="D11" s="21"/>
      <c r="E11" s="21"/>
      <c r="F11" s="21"/>
      <c r="G11" s="21"/>
      <c r="H11" s="21"/>
      <c r="I11" s="21"/>
      <c r="J11" s="21"/>
      <c r="K11" s="21"/>
      <c r="L11" s="18"/>
      <c r="M11" s="18"/>
    </row>
    <row r="12" spans="1:13">
      <c r="A12" s="49"/>
      <c r="B12" s="22" t="s">
        <v>101</v>
      </c>
      <c r="C12" s="21"/>
      <c r="D12" s="21"/>
      <c r="E12" s="21"/>
      <c r="F12" s="21"/>
      <c r="G12" s="21"/>
      <c r="H12" s="21"/>
      <c r="I12" s="21"/>
      <c r="J12" s="21"/>
      <c r="K12" s="21"/>
      <c r="L12" s="18"/>
      <c r="M12" s="18"/>
    </row>
    <row r="13" spans="1:13">
      <c r="A13" s="48" t="s">
        <v>4</v>
      </c>
      <c r="B13" s="8" t="s">
        <v>8</v>
      </c>
      <c r="C13" s="23">
        <f t="shared" ref="C13:H13" si="0">C14+C19+C25+C30+C34+C35+C36</f>
        <v>0</v>
      </c>
      <c r="D13" s="23">
        <f t="shared" si="0"/>
        <v>0</v>
      </c>
      <c r="E13" s="23">
        <f t="shared" si="0"/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3">
        <f>J13+K13</f>
        <v>0</v>
      </c>
      <c r="J13" s="23">
        <f>J14+J19+J30</f>
        <v>0</v>
      </c>
      <c r="K13" s="23">
        <f>K14+K19+K30</f>
        <v>0</v>
      </c>
      <c r="L13" s="24" t="e">
        <f>F13/C13%</f>
        <v>#DIV/0!</v>
      </c>
      <c r="M13" s="25"/>
    </row>
    <row r="14" spans="1:13">
      <c r="A14" s="9" t="s">
        <v>9</v>
      </c>
      <c r="B14" s="10" t="s">
        <v>10</v>
      </c>
      <c r="C14" s="26">
        <f>C15+C16+C17+C18</f>
        <v>0</v>
      </c>
      <c r="D14" s="26">
        <f t="shared" ref="D14:E14" si="1">D15+D16+D17+D18</f>
        <v>0</v>
      </c>
      <c r="E14" s="26">
        <f t="shared" si="1"/>
        <v>0</v>
      </c>
      <c r="F14" s="26">
        <f>F15+F16+F17+F18</f>
        <v>0</v>
      </c>
      <c r="G14" s="26">
        <f>G15+G16+G17+G18</f>
        <v>0</v>
      </c>
      <c r="H14" s="26">
        <f>H15+H16+H17+H18</f>
        <v>0</v>
      </c>
      <c r="I14" s="26">
        <f>I15+I17+I18</f>
        <v>0</v>
      </c>
      <c r="J14" s="26">
        <f t="shared" ref="J14:K14" si="2">J15+J17+J18</f>
        <v>0</v>
      </c>
      <c r="K14" s="26">
        <f t="shared" si="2"/>
        <v>0</v>
      </c>
      <c r="L14" s="27" t="e">
        <f t="shared" ref="L14:L44" si="3">F14/C14%</f>
        <v>#DIV/0!</v>
      </c>
      <c r="M14" s="28"/>
    </row>
    <row r="15" spans="1:13">
      <c r="A15" s="15" t="s">
        <v>11</v>
      </c>
      <c r="B15" s="11" t="s">
        <v>12</v>
      </c>
      <c r="C15" s="21">
        <f>D15+E15</f>
        <v>0</v>
      </c>
      <c r="D15" s="21"/>
      <c r="E15" s="21"/>
      <c r="F15" s="21">
        <f>G15+H15</f>
        <v>0</v>
      </c>
      <c r="G15" s="21"/>
      <c r="H15" s="21"/>
      <c r="I15" s="21">
        <f>F15</f>
        <v>0</v>
      </c>
      <c r="J15" s="21">
        <f t="shared" ref="J15:J18" si="4">G15</f>
        <v>0</v>
      </c>
      <c r="K15" s="21">
        <f>H15</f>
        <v>0</v>
      </c>
      <c r="L15" s="29" t="e">
        <f t="shared" si="3"/>
        <v>#DIV/0!</v>
      </c>
      <c r="M15" s="160"/>
    </row>
    <row r="16" spans="1:13">
      <c r="A16" s="15" t="s">
        <v>11</v>
      </c>
      <c r="B16" s="11" t="s">
        <v>13</v>
      </c>
      <c r="C16" s="21">
        <f t="shared" ref="C16:C79" si="5">D16+E16</f>
        <v>0</v>
      </c>
      <c r="D16" s="21"/>
      <c r="E16" s="21"/>
      <c r="F16" s="21">
        <f t="shared" ref="F16:F79" si="6">G16+H16</f>
        <v>0</v>
      </c>
      <c r="G16" s="21"/>
      <c r="H16" s="21"/>
      <c r="I16" s="21">
        <f t="shared" ref="I16:I18" si="7">F16</f>
        <v>0</v>
      </c>
      <c r="J16" s="21">
        <f t="shared" si="4"/>
        <v>0</v>
      </c>
      <c r="K16" s="21">
        <f t="shared" ref="K16:K18" si="8">H16</f>
        <v>0</v>
      </c>
      <c r="L16" s="29" t="e">
        <f t="shared" si="3"/>
        <v>#DIV/0!</v>
      </c>
      <c r="M16" s="31"/>
    </row>
    <row r="17" spans="1:16" ht="25.5">
      <c r="A17" s="15" t="s">
        <v>11</v>
      </c>
      <c r="B17" s="11" t="s">
        <v>14</v>
      </c>
      <c r="C17" s="21">
        <f t="shared" si="5"/>
        <v>0</v>
      </c>
      <c r="D17" s="21"/>
      <c r="E17" s="21"/>
      <c r="F17" s="21">
        <f t="shared" si="6"/>
        <v>0</v>
      </c>
      <c r="G17" s="21"/>
      <c r="H17" s="21"/>
      <c r="I17" s="21">
        <f t="shared" si="7"/>
        <v>0</v>
      </c>
      <c r="J17" s="21">
        <f t="shared" si="4"/>
        <v>0</v>
      </c>
      <c r="K17" s="21">
        <f t="shared" si="8"/>
        <v>0</v>
      </c>
      <c r="L17" s="29" t="e">
        <f t="shared" si="3"/>
        <v>#DIV/0!</v>
      </c>
      <c r="M17" s="161"/>
    </row>
    <row r="18" spans="1:16">
      <c r="A18" s="15" t="s">
        <v>11</v>
      </c>
      <c r="B18" s="11" t="s">
        <v>15</v>
      </c>
      <c r="C18" s="21">
        <f t="shared" si="5"/>
        <v>0</v>
      </c>
      <c r="D18" s="21"/>
      <c r="E18" s="21"/>
      <c r="F18" s="21">
        <f t="shared" si="6"/>
        <v>0</v>
      </c>
      <c r="G18" s="21"/>
      <c r="H18" s="21"/>
      <c r="I18" s="21">
        <f t="shared" si="7"/>
        <v>0</v>
      </c>
      <c r="J18" s="21">
        <f t="shared" si="4"/>
        <v>0</v>
      </c>
      <c r="K18" s="21">
        <f t="shared" si="8"/>
        <v>0</v>
      </c>
      <c r="L18" s="29" t="e">
        <f t="shared" si="3"/>
        <v>#DIV/0!</v>
      </c>
      <c r="M18" s="30"/>
    </row>
    <row r="19" spans="1:16" s="159" customFormat="1" ht="25.5">
      <c r="A19" s="9" t="s">
        <v>16</v>
      </c>
      <c r="B19" s="10" t="s">
        <v>17</v>
      </c>
      <c r="C19" s="26">
        <f>C20+C21</f>
        <v>0</v>
      </c>
      <c r="D19" s="26">
        <f t="shared" ref="D19:H19" si="9">D20+D21</f>
        <v>0</v>
      </c>
      <c r="E19" s="26">
        <f t="shared" si="9"/>
        <v>0</v>
      </c>
      <c r="F19" s="26">
        <f>F20+F21</f>
        <v>0</v>
      </c>
      <c r="G19" s="26">
        <f t="shared" si="9"/>
        <v>0</v>
      </c>
      <c r="H19" s="26">
        <f t="shared" si="9"/>
        <v>0</v>
      </c>
      <c r="I19" s="26">
        <f>I20</f>
        <v>0</v>
      </c>
      <c r="J19" s="26">
        <f>J20</f>
        <v>0</v>
      </c>
      <c r="K19" s="26">
        <f>K20</f>
        <v>0</v>
      </c>
      <c r="L19" s="27" t="e">
        <f t="shared" si="3"/>
        <v>#DIV/0!</v>
      </c>
      <c r="M19" s="33"/>
    </row>
    <row r="20" spans="1:16" ht="25.5">
      <c r="A20" s="15" t="s">
        <v>11</v>
      </c>
      <c r="B20" s="11" t="s">
        <v>86</v>
      </c>
      <c r="C20" s="21">
        <f t="shared" si="5"/>
        <v>0</v>
      </c>
      <c r="D20" s="21"/>
      <c r="E20" s="21"/>
      <c r="F20" s="21">
        <f t="shared" si="6"/>
        <v>0</v>
      </c>
      <c r="G20" s="254"/>
      <c r="H20" s="254"/>
      <c r="I20" s="21">
        <f>J20+K20</f>
        <v>0</v>
      </c>
      <c r="J20" s="254">
        <f>G20</f>
        <v>0</v>
      </c>
      <c r="K20" s="254">
        <f>H20</f>
        <v>0</v>
      </c>
      <c r="L20" s="29" t="e">
        <f t="shared" si="3"/>
        <v>#DIV/0!</v>
      </c>
      <c r="M20" s="1"/>
      <c r="N20" s="251"/>
      <c r="O20" s="252">
        <f>K20-H20</f>
        <v>0</v>
      </c>
      <c r="P20" s="251">
        <f>F20-I20</f>
        <v>0</v>
      </c>
    </row>
    <row r="21" spans="1:16">
      <c r="A21" s="15"/>
      <c r="B21" s="11" t="s">
        <v>85</v>
      </c>
      <c r="C21" s="21">
        <f t="shared" si="5"/>
        <v>0</v>
      </c>
      <c r="D21" s="21"/>
      <c r="E21" s="21"/>
      <c r="F21" s="21">
        <f t="shared" si="6"/>
        <v>0</v>
      </c>
      <c r="G21" s="21"/>
      <c r="H21" s="21">
        <v>0</v>
      </c>
      <c r="I21" s="21">
        <v>0</v>
      </c>
      <c r="J21" s="21">
        <v>0</v>
      </c>
      <c r="K21" s="21"/>
      <c r="L21" s="29" t="e">
        <f t="shared" si="3"/>
        <v>#DIV/0!</v>
      </c>
      <c r="M21" s="161"/>
    </row>
    <row r="22" spans="1:16">
      <c r="A22" s="15" t="s">
        <v>11</v>
      </c>
      <c r="B22" s="11" t="s">
        <v>19</v>
      </c>
      <c r="C22" s="21">
        <f t="shared" si="5"/>
        <v>0</v>
      </c>
      <c r="D22" s="21"/>
      <c r="E22" s="21"/>
      <c r="F22" s="21">
        <f t="shared" si="6"/>
        <v>0</v>
      </c>
      <c r="G22" s="21"/>
      <c r="H22" s="21"/>
      <c r="I22" s="21">
        <f t="shared" ref="I22:I36" si="10">F22</f>
        <v>0</v>
      </c>
      <c r="J22" s="21">
        <f t="shared" ref="J22:J36" si="11">H22</f>
        <v>0</v>
      </c>
      <c r="K22" s="21"/>
      <c r="L22" s="29" t="e">
        <f t="shared" si="3"/>
        <v>#DIV/0!</v>
      </c>
      <c r="M22" s="30"/>
    </row>
    <row r="23" spans="1:16">
      <c r="A23" s="15" t="s">
        <v>11</v>
      </c>
      <c r="B23" s="11" t="s">
        <v>20</v>
      </c>
      <c r="C23" s="21">
        <f t="shared" si="5"/>
        <v>0</v>
      </c>
      <c r="D23" s="21"/>
      <c r="E23" s="21"/>
      <c r="F23" s="21">
        <f t="shared" si="6"/>
        <v>0</v>
      </c>
      <c r="G23" s="21"/>
      <c r="H23" s="21"/>
      <c r="I23" s="21">
        <f t="shared" si="10"/>
        <v>0</v>
      </c>
      <c r="J23" s="21">
        <f t="shared" si="11"/>
        <v>0</v>
      </c>
      <c r="K23" s="21"/>
      <c r="L23" s="29" t="e">
        <f t="shared" si="3"/>
        <v>#DIV/0!</v>
      </c>
      <c r="M23" s="30"/>
    </row>
    <row r="24" spans="1:16">
      <c r="A24" s="15" t="s">
        <v>11</v>
      </c>
      <c r="B24" s="11" t="s">
        <v>21</v>
      </c>
      <c r="C24" s="21">
        <f t="shared" si="5"/>
        <v>0</v>
      </c>
      <c r="D24" s="21"/>
      <c r="E24" s="21"/>
      <c r="F24" s="21">
        <f t="shared" si="6"/>
        <v>0</v>
      </c>
      <c r="G24" s="21"/>
      <c r="H24" s="21"/>
      <c r="I24" s="21">
        <f t="shared" si="10"/>
        <v>0</v>
      </c>
      <c r="J24" s="21">
        <f t="shared" si="11"/>
        <v>0</v>
      </c>
      <c r="K24" s="21"/>
      <c r="L24" s="29" t="e">
        <f t="shared" si="3"/>
        <v>#DIV/0!</v>
      </c>
      <c r="M24" s="34"/>
    </row>
    <row r="25" spans="1:16" s="159" customFormat="1" ht="25.5">
      <c r="A25" s="9" t="s">
        <v>22</v>
      </c>
      <c r="B25" s="10" t="s">
        <v>23</v>
      </c>
      <c r="C25" s="26">
        <f t="shared" si="5"/>
        <v>0</v>
      </c>
      <c r="D25" s="26"/>
      <c r="E25" s="26"/>
      <c r="F25" s="26">
        <f t="shared" si="6"/>
        <v>0</v>
      </c>
      <c r="G25" s="26"/>
      <c r="H25" s="26"/>
      <c r="I25" s="26">
        <f t="shared" si="10"/>
        <v>0</v>
      </c>
      <c r="J25" s="26">
        <f t="shared" si="11"/>
        <v>0</v>
      </c>
      <c r="K25" s="26"/>
      <c r="L25" s="27" t="e">
        <f t="shared" si="3"/>
        <v>#DIV/0!</v>
      </c>
      <c r="M25" s="35"/>
    </row>
    <row r="26" spans="1:16">
      <c r="A26" s="15" t="s">
        <v>11</v>
      </c>
      <c r="B26" s="11" t="s">
        <v>24</v>
      </c>
      <c r="C26" s="21">
        <f t="shared" si="5"/>
        <v>0</v>
      </c>
      <c r="D26" s="21"/>
      <c r="E26" s="21"/>
      <c r="F26" s="21">
        <f t="shared" si="6"/>
        <v>0</v>
      </c>
      <c r="G26" s="21"/>
      <c r="H26" s="21"/>
      <c r="I26" s="21">
        <f t="shared" si="10"/>
        <v>0</v>
      </c>
      <c r="J26" s="21">
        <f t="shared" si="11"/>
        <v>0</v>
      </c>
      <c r="K26" s="21"/>
      <c r="L26" s="29" t="e">
        <f t="shared" si="3"/>
        <v>#DIV/0!</v>
      </c>
      <c r="M26" s="32"/>
    </row>
    <row r="27" spans="1:16">
      <c r="A27" s="15" t="s">
        <v>11</v>
      </c>
      <c r="B27" s="11" t="s">
        <v>19</v>
      </c>
      <c r="C27" s="21">
        <f t="shared" si="5"/>
        <v>0</v>
      </c>
      <c r="D27" s="21"/>
      <c r="E27" s="21"/>
      <c r="F27" s="21">
        <f t="shared" si="6"/>
        <v>0</v>
      </c>
      <c r="G27" s="21"/>
      <c r="H27" s="21"/>
      <c r="I27" s="21">
        <f t="shared" si="10"/>
        <v>0</v>
      </c>
      <c r="J27" s="21">
        <f t="shared" si="11"/>
        <v>0</v>
      </c>
      <c r="K27" s="21"/>
      <c r="L27" s="29" t="e">
        <f t="shared" si="3"/>
        <v>#DIV/0!</v>
      </c>
      <c r="M27" s="30"/>
    </row>
    <row r="28" spans="1:16">
      <c r="A28" s="15" t="s">
        <v>11</v>
      </c>
      <c r="B28" s="11" t="s">
        <v>20</v>
      </c>
      <c r="C28" s="21">
        <f t="shared" si="5"/>
        <v>0</v>
      </c>
      <c r="D28" s="21"/>
      <c r="E28" s="21"/>
      <c r="F28" s="21">
        <f t="shared" si="6"/>
        <v>0</v>
      </c>
      <c r="G28" s="21"/>
      <c r="H28" s="21"/>
      <c r="I28" s="21">
        <f t="shared" si="10"/>
        <v>0</v>
      </c>
      <c r="J28" s="21">
        <f t="shared" si="11"/>
        <v>0</v>
      </c>
      <c r="K28" s="21"/>
      <c r="L28" s="29" t="e">
        <f t="shared" si="3"/>
        <v>#DIV/0!</v>
      </c>
      <c r="M28" s="30"/>
    </row>
    <row r="29" spans="1:16">
      <c r="A29" s="15" t="s">
        <v>11</v>
      </c>
      <c r="B29" s="11" t="s">
        <v>21</v>
      </c>
      <c r="C29" s="21">
        <f t="shared" si="5"/>
        <v>0</v>
      </c>
      <c r="D29" s="21"/>
      <c r="E29" s="21"/>
      <c r="F29" s="21">
        <f t="shared" si="6"/>
        <v>0</v>
      </c>
      <c r="G29" s="21"/>
      <c r="H29" s="21"/>
      <c r="I29" s="21">
        <f t="shared" si="10"/>
        <v>0</v>
      </c>
      <c r="J29" s="21">
        <f t="shared" si="11"/>
        <v>0</v>
      </c>
      <c r="K29" s="21"/>
      <c r="L29" s="29" t="e">
        <f t="shared" si="3"/>
        <v>#DIV/0!</v>
      </c>
      <c r="M29" s="34"/>
    </row>
    <row r="30" spans="1:16" s="159" customFormat="1" ht="25.5">
      <c r="A30" s="9" t="s">
        <v>25</v>
      </c>
      <c r="B30" s="10" t="s">
        <v>26</v>
      </c>
      <c r="C30" s="26">
        <f>C31</f>
        <v>0</v>
      </c>
      <c r="D30" s="21"/>
      <c r="E30" s="21"/>
      <c r="F30" s="26">
        <f t="shared" si="6"/>
        <v>0</v>
      </c>
      <c r="G30" s="26">
        <f>G31+G32+G33</f>
        <v>0</v>
      </c>
      <c r="H30" s="26">
        <f>H31+H32+H33</f>
        <v>0</v>
      </c>
      <c r="I30" s="26">
        <f t="shared" si="10"/>
        <v>0</v>
      </c>
      <c r="J30" s="26">
        <f t="shared" si="11"/>
        <v>0</v>
      </c>
      <c r="K30" s="26">
        <f>H30</f>
        <v>0</v>
      </c>
      <c r="L30" s="27" t="e">
        <f t="shared" si="3"/>
        <v>#DIV/0!</v>
      </c>
      <c r="M30" s="35"/>
    </row>
    <row r="31" spans="1:16">
      <c r="A31" s="15" t="s">
        <v>11</v>
      </c>
      <c r="B31" s="11" t="s">
        <v>19</v>
      </c>
      <c r="C31" s="21">
        <f t="shared" si="5"/>
        <v>0</v>
      </c>
      <c r="D31" s="21"/>
      <c r="E31" s="21"/>
      <c r="F31" s="21">
        <f t="shared" si="6"/>
        <v>0</v>
      </c>
      <c r="G31" s="21"/>
      <c r="H31" s="21"/>
      <c r="I31" s="21">
        <f t="shared" si="10"/>
        <v>0</v>
      </c>
      <c r="J31" s="21">
        <f t="shared" si="11"/>
        <v>0</v>
      </c>
      <c r="K31" s="21">
        <f>H31</f>
        <v>0</v>
      </c>
      <c r="L31" s="29" t="e">
        <f t="shared" si="3"/>
        <v>#DIV/0!</v>
      </c>
      <c r="M31" s="160"/>
    </row>
    <row r="32" spans="1:16">
      <c r="A32" s="15" t="s">
        <v>11</v>
      </c>
      <c r="B32" s="11" t="s">
        <v>27</v>
      </c>
      <c r="C32" s="21">
        <f t="shared" si="5"/>
        <v>0</v>
      </c>
      <c r="D32" s="21"/>
      <c r="E32" s="21"/>
      <c r="F32" s="21">
        <f t="shared" si="6"/>
        <v>0</v>
      </c>
      <c r="G32" s="21"/>
      <c r="H32" s="21"/>
      <c r="I32" s="21">
        <f t="shared" si="10"/>
        <v>0</v>
      </c>
      <c r="J32" s="21">
        <f t="shared" si="11"/>
        <v>0</v>
      </c>
      <c r="K32" s="21"/>
      <c r="L32" s="29" t="e">
        <f t="shared" si="3"/>
        <v>#DIV/0!</v>
      </c>
      <c r="M32" s="30"/>
    </row>
    <row r="33" spans="1:13">
      <c r="A33" s="15" t="s">
        <v>11</v>
      </c>
      <c r="B33" s="11" t="s">
        <v>21</v>
      </c>
      <c r="C33" s="21">
        <f t="shared" si="5"/>
        <v>0</v>
      </c>
      <c r="D33" s="21"/>
      <c r="E33" s="21"/>
      <c r="F33" s="21">
        <f t="shared" si="6"/>
        <v>0</v>
      </c>
      <c r="G33" s="21"/>
      <c r="H33" s="21"/>
      <c r="I33" s="21">
        <f t="shared" si="10"/>
        <v>0</v>
      </c>
      <c r="J33" s="21">
        <f t="shared" si="11"/>
        <v>0</v>
      </c>
      <c r="K33" s="21"/>
      <c r="L33" s="29" t="e">
        <f t="shared" si="3"/>
        <v>#DIV/0!</v>
      </c>
      <c r="M33" s="30"/>
    </row>
    <row r="34" spans="1:13" s="159" customFormat="1" ht="25.5">
      <c r="A34" s="9" t="s">
        <v>28</v>
      </c>
      <c r="B34" s="10" t="s">
        <v>29</v>
      </c>
      <c r="C34" s="26">
        <f t="shared" si="5"/>
        <v>0</v>
      </c>
      <c r="D34" s="26"/>
      <c r="E34" s="26"/>
      <c r="F34" s="26">
        <f t="shared" si="6"/>
        <v>0</v>
      </c>
      <c r="G34" s="26"/>
      <c r="H34" s="26"/>
      <c r="I34" s="26">
        <f t="shared" si="10"/>
        <v>0</v>
      </c>
      <c r="J34" s="26">
        <f t="shared" si="11"/>
        <v>0</v>
      </c>
      <c r="K34" s="26"/>
      <c r="L34" s="27" t="e">
        <f t="shared" si="3"/>
        <v>#DIV/0!</v>
      </c>
      <c r="M34" s="35"/>
    </row>
    <row r="35" spans="1:13" s="159" customFormat="1">
      <c r="A35" s="9" t="s">
        <v>30</v>
      </c>
      <c r="B35" s="10" t="s">
        <v>31</v>
      </c>
      <c r="C35" s="26">
        <f t="shared" si="5"/>
        <v>0</v>
      </c>
      <c r="D35" s="26"/>
      <c r="E35" s="26"/>
      <c r="F35" s="26">
        <f t="shared" si="6"/>
        <v>0</v>
      </c>
      <c r="G35" s="26"/>
      <c r="H35" s="26"/>
      <c r="I35" s="26">
        <f t="shared" si="10"/>
        <v>0</v>
      </c>
      <c r="J35" s="26">
        <f t="shared" si="11"/>
        <v>0</v>
      </c>
      <c r="K35" s="26"/>
      <c r="L35" s="27" t="e">
        <f t="shared" si="3"/>
        <v>#DIV/0!</v>
      </c>
      <c r="M35" s="35"/>
    </row>
    <row r="36" spans="1:13" s="159" customFormat="1">
      <c r="A36" s="9" t="s">
        <v>32</v>
      </c>
      <c r="B36" s="10" t="s">
        <v>33</v>
      </c>
      <c r="C36" s="26">
        <f t="shared" si="5"/>
        <v>0</v>
      </c>
      <c r="D36" s="26"/>
      <c r="E36" s="26"/>
      <c r="F36" s="26">
        <f t="shared" si="6"/>
        <v>0</v>
      </c>
      <c r="G36" s="26"/>
      <c r="H36" s="26"/>
      <c r="I36" s="26">
        <f t="shared" si="10"/>
        <v>0</v>
      </c>
      <c r="J36" s="26">
        <f t="shared" si="11"/>
        <v>0</v>
      </c>
      <c r="K36" s="26"/>
      <c r="L36" s="27" t="e">
        <f t="shared" si="3"/>
        <v>#DIV/0!</v>
      </c>
      <c r="M36" s="35"/>
    </row>
    <row r="37" spans="1:13" s="158" customFormat="1">
      <c r="A37" s="16" t="s">
        <v>5</v>
      </c>
      <c r="B37" s="12" t="s">
        <v>34</v>
      </c>
      <c r="C37" s="23">
        <f>C38+C70+C71</f>
        <v>0</v>
      </c>
      <c r="D37" s="23">
        <f>D38+D70+D71</f>
        <v>0</v>
      </c>
      <c r="E37" s="23">
        <f>E38+E70+E71</f>
        <v>0</v>
      </c>
      <c r="F37" s="23">
        <f>F38+F70+F71</f>
        <v>0</v>
      </c>
      <c r="G37" s="23">
        <f>G38+G70+G71</f>
        <v>0</v>
      </c>
      <c r="H37" s="23">
        <f>H38+H71</f>
        <v>0</v>
      </c>
      <c r="I37" s="23">
        <f>I38+I70+I71</f>
        <v>0</v>
      </c>
      <c r="J37" s="23">
        <f>J38+J69+J70+J71</f>
        <v>0</v>
      </c>
      <c r="K37" s="23">
        <f>K38+K70+K71</f>
        <v>0</v>
      </c>
      <c r="L37" s="24" t="e">
        <f t="shared" si="3"/>
        <v>#DIV/0!</v>
      </c>
      <c r="M37" s="25"/>
    </row>
    <row r="38" spans="1:13" s="159" customFormat="1" ht="72" customHeight="1">
      <c r="A38" s="9" t="s">
        <v>9</v>
      </c>
      <c r="B38" s="10" t="s">
        <v>35</v>
      </c>
      <c r="C38" s="26">
        <f>C39+C40+C41+C49+C57+C62+C66</f>
        <v>0</v>
      </c>
      <c r="D38" s="26">
        <f>D39+D40+D41+D49+D57+D62+D66</f>
        <v>0</v>
      </c>
      <c r="E38" s="26">
        <f>E39+E40+E41+E49+E57+E62+E66</f>
        <v>0</v>
      </c>
      <c r="F38" s="26">
        <f>F39+F40+F41+F49+F57+F62+F66</f>
        <v>0</v>
      </c>
      <c r="G38" s="26">
        <f>G39+G40+G41+G49+G57+G62+G66+G70</f>
        <v>0</v>
      </c>
      <c r="H38" s="26">
        <f>H3+H40+H41+H49+H57+H62+H39+H66</f>
        <v>0</v>
      </c>
      <c r="I38" s="26">
        <f>I39+I40+I41+I49+I57+I62+I66</f>
        <v>0</v>
      </c>
      <c r="J38" s="26">
        <f>J39+J40+J41+J49+J57+J63+J66</f>
        <v>0</v>
      </c>
      <c r="K38" s="26">
        <f>K39+K40+K41+K49++K57+K62+K66</f>
        <v>0</v>
      </c>
      <c r="L38" s="27" t="e">
        <f t="shared" si="3"/>
        <v>#DIV/0!</v>
      </c>
      <c r="M38" s="36"/>
    </row>
    <row r="39" spans="1:13" s="159" customFormat="1">
      <c r="A39" s="50" t="s">
        <v>11</v>
      </c>
      <c r="B39" s="10" t="s">
        <v>36</v>
      </c>
      <c r="C39" s="26">
        <f t="shared" si="5"/>
        <v>0</v>
      </c>
      <c r="D39" s="26"/>
      <c r="E39" s="26"/>
      <c r="F39" s="26">
        <f t="shared" si="6"/>
        <v>0</v>
      </c>
      <c r="G39" s="26"/>
      <c r="H39" s="26"/>
      <c r="I39" s="26">
        <f>F39</f>
        <v>0</v>
      </c>
      <c r="J39" s="26"/>
      <c r="K39" s="26"/>
      <c r="L39" s="27" t="e">
        <f t="shared" si="3"/>
        <v>#DIV/0!</v>
      </c>
      <c r="M39" s="37"/>
    </row>
    <row r="40" spans="1:13" s="159" customFormat="1">
      <c r="A40" s="50" t="s">
        <v>11</v>
      </c>
      <c r="B40" s="10" t="s">
        <v>37</v>
      </c>
      <c r="C40" s="26"/>
      <c r="D40" s="26"/>
      <c r="E40" s="26"/>
      <c r="F40" s="26">
        <f t="shared" si="6"/>
        <v>0</v>
      </c>
      <c r="G40" s="26"/>
      <c r="H40" s="26"/>
      <c r="I40" s="255">
        <f>J40+K40</f>
        <v>0</v>
      </c>
      <c r="J40" s="255"/>
      <c r="K40" s="255"/>
      <c r="L40" s="27" t="e">
        <f t="shared" si="3"/>
        <v>#DIV/0!</v>
      </c>
      <c r="M40" s="37"/>
    </row>
    <row r="41" spans="1:13" s="159" customFormat="1">
      <c r="A41" s="50" t="s">
        <v>11</v>
      </c>
      <c r="B41" s="10" t="s">
        <v>38</v>
      </c>
      <c r="C41" s="26">
        <f>SUM(C42:C48)</f>
        <v>0</v>
      </c>
      <c r="D41" s="26">
        <f t="shared" ref="D41:H41" si="12">SUM(D42:D48)</f>
        <v>0</v>
      </c>
      <c r="E41" s="26">
        <f t="shared" si="12"/>
        <v>0</v>
      </c>
      <c r="F41" s="26">
        <f>SUM(F42:F48)</f>
        <v>0</v>
      </c>
      <c r="G41" s="26">
        <f>SUM(G42:G48)</f>
        <v>0</v>
      </c>
      <c r="H41" s="26">
        <f t="shared" si="12"/>
        <v>0</v>
      </c>
      <c r="I41" s="255">
        <f>SUM(I42:I48)</f>
        <v>0</v>
      </c>
      <c r="J41" s="255">
        <f>J42+J43+J44+J45+J46+J47+J48</f>
        <v>0</v>
      </c>
      <c r="K41" s="255">
        <f>K42+K43+K44+K45+K46+K47+K48</f>
        <v>0</v>
      </c>
      <c r="L41" s="27" t="e">
        <f t="shared" si="3"/>
        <v>#DIV/0!</v>
      </c>
      <c r="M41" s="37"/>
    </row>
    <row r="42" spans="1:13">
      <c r="A42" s="15" t="s">
        <v>11</v>
      </c>
      <c r="B42" s="11" t="s">
        <v>39</v>
      </c>
      <c r="C42" s="21">
        <f t="shared" si="5"/>
        <v>0</v>
      </c>
      <c r="D42" s="21"/>
      <c r="E42" s="21"/>
      <c r="F42" s="21">
        <f t="shared" si="6"/>
        <v>0</v>
      </c>
      <c r="G42" s="21"/>
      <c r="H42" s="21"/>
      <c r="I42" s="21">
        <f>J42+K42</f>
        <v>0</v>
      </c>
      <c r="J42" s="21"/>
      <c r="K42" s="21"/>
      <c r="L42" s="29" t="e">
        <f t="shared" si="3"/>
        <v>#DIV/0!</v>
      </c>
      <c r="M42" s="161"/>
    </row>
    <row r="43" spans="1:13">
      <c r="A43" s="15" t="s">
        <v>11</v>
      </c>
      <c r="B43" s="11" t="s">
        <v>40</v>
      </c>
      <c r="C43" s="21">
        <f t="shared" si="5"/>
        <v>0</v>
      </c>
      <c r="D43" s="21"/>
      <c r="E43" s="21"/>
      <c r="F43" s="21">
        <f t="shared" si="6"/>
        <v>0</v>
      </c>
      <c r="G43" s="21"/>
      <c r="H43" s="21"/>
      <c r="I43" s="21">
        <f>F43</f>
        <v>0</v>
      </c>
      <c r="J43" s="21">
        <f>G43</f>
        <v>0</v>
      </c>
      <c r="K43" s="21">
        <f>H43</f>
        <v>0</v>
      </c>
      <c r="L43" s="29" t="e">
        <f t="shared" si="3"/>
        <v>#DIV/0!</v>
      </c>
      <c r="M43" s="161"/>
    </row>
    <row r="44" spans="1:13">
      <c r="A44" s="15" t="s">
        <v>11</v>
      </c>
      <c r="B44" s="11" t="s">
        <v>41</v>
      </c>
      <c r="C44" s="21">
        <f t="shared" si="5"/>
        <v>0</v>
      </c>
      <c r="D44" s="21"/>
      <c r="E44" s="21"/>
      <c r="F44" s="21">
        <f t="shared" si="6"/>
        <v>0</v>
      </c>
      <c r="G44" s="21"/>
      <c r="H44" s="21"/>
      <c r="I44" s="21">
        <f t="shared" ref="I44:I55" si="13">F44</f>
        <v>0</v>
      </c>
      <c r="J44" s="21">
        <f>G44</f>
        <v>0</v>
      </c>
      <c r="K44" s="21">
        <f t="shared" ref="K44:K56" si="14">H44</f>
        <v>0</v>
      </c>
      <c r="L44" s="29" t="e">
        <f t="shared" si="3"/>
        <v>#DIV/0!</v>
      </c>
      <c r="M44" s="162"/>
    </row>
    <row r="45" spans="1:13">
      <c r="A45" s="15" t="s">
        <v>11</v>
      </c>
      <c r="B45" s="11" t="s">
        <v>42</v>
      </c>
      <c r="C45" s="21">
        <f t="shared" si="5"/>
        <v>0</v>
      </c>
      <c r="D45" s="21"/>
      <c r="E45" s="21"/>
      <c r="F45" s="21">
        <f t="shared" si="6"/>
        <v>0</v>
      </c>
      <c r="G45" s="21"/>
      <c r="H45" s="21"/>
      <c r="I45" s="21">
        <f t="shared" si="13"/>
        <v>0</v>
      </c>
      <c r="J45" s="21">
        <f t="shared" ref="J45:J56" si="15">G45</f>
        <v>0</v>
      </c>
      <c r="K45" s="21">
        <f t="shared" si="14"/>
        <v>0</v>
      </c>
      <c r="L45" s="29" t="e">
        <f t="shared" ref="L45:L76" si="16">F45/C45%</f>
        <v>#DIV/0!</v>
      </c>
      <c r="M45" s="162"/>
    </row>
    <row r="46" spans="1:13">
      <c r="A46" s="15" t="s">
        <v>11</v>
      </c>
      <c r="B46" s="11" t="s">
        <v>43</v>
      </c>
      <c r="C46" s="21">
        <f t="shared" si="5"/>
        <v>0</v>
      </c>
      <c r="D46" s="21"/>
      <c r="E46" s="21"/>
      <c r="F46" s="21">
        <f t="shared" si="6"/>
        <v>0</v>
      </c>
      <c r="G46" s="21"/>
      <c r="H46" s="21"/>
      <c r="I46" s="21">
        <f t="shared" si="13"/>
        <v>0</v>
      </c>
      <c r="J46" s="21">
        <f t="shared" si="15"/>
        <v>0</v>
      </c>
      <c r="K46" s="21">
        <f t="shared" si="14"/>
        <v>0</v>
      </c>
      <c r="L46" s="29" t="e">
        <f t="shared" si="16"/>
        <v>#DIV/0!</v>
      </c>
      <c r="M46" s="161"/>
    </row>
    <row r="47" spans="1:13">
      <c r="A47" s="15" t="s">
        <v>11</v>
      </c>
      <c r="B47" s="11" t="s">
        <v>44</v>
      </c>
      <c r="C47" s="21">
        <f t="shared" si="5"/>
        <v>0</v>
      </c>
      <c r="D47" s="21"/>
      <c r="E47" s="21"/>
      <c r="F47" s="21">
        <f t="shared" si="6"/>
        <v>0</v>
      </c>
      <c r="G47" s="21"/>
      <c r="H47" s="21"/>
      <c r="I47" s="21">
        <f t="shared" si="13"/>
        <v>0</v>
      </c>
      <c r="J47" s="21">
        <f t="shared" si="15"/>
        <v>0</v>
      </c>
      <c r="K47" s="21">
        <f t="shared" si="14"/>
        <v>0</v>
      </c>
      <c r="L47" s="29" t="e">
        <f t="shared" si="16"/>
        <v>#DIV/0!</v>
      </c>
      <c r="M47" s="160"/>
    </row>
    <row r="48" spans="1:13">
      <c r="A48" s="15" t="s">
        <v>11</v>
      </c>
      <c r="B48" s="11" t="s">
        <v>182</v>
      </c>
      <c r="C48" s="21">
        <f t="shared" si="5"/>
        <v>0</v>
      </c>
      <c r="D48" s="21"/>
      <c r="E48" s="21"/>
      <c r="F48" s="21">
        <f t="shared" si="6"/>
        <v>0</v>
      </c>
      <c r="G48" s="21"/>
      <c r="H48" s="21"/>
      <c r="I48" s="21">
        <f t="shared" si="13"/>
        <v>0</v>
      </c>
      <c r="J48" s="21">
        <f t="shared" si="15"/>
        <v>0</v>
      </c>
      <c r="K48" s="21">
        <f t="shared" si="14"/>
        <v>0</v>
      </c>
      <c r="L48" s="29" t="e">
        <f t="shared" si="16"/>
        <v>#DIV/0!</v>
      </c>
      <c r="M48" s="163"/>
    </row>
    <row r="49" spans="1:13" s="159" customFormat="1">
      <c r="A49" s="50" t="s">
        <v>11</v>
      </c>
      <c r="B49" s="10" t="s">
        <v>46</v>
      </c>
      <c r="C49" s="26">
        <f>C50+C51+C52+C53+C54+C55+C56</f>
        <v>0</v>
      </c>
      <c r="D49" s="26">
        <f t="shared" ref="D49" si="17">D50+D51+D52+D53+D54+D55+D56</f>
        <v>0</v>
      </c>
      <c r="E49" s="26">
        <v>0</v>
      </c>
      <c r="F49" s="26">
        <f>F50+F51+F52+F53+F54+F55+F56</f>
        <v>0</v>
      </c>
      <c r="G49" s="26">
        <f t="shared" ref="G49" si="18">G50+G51+G52+G53+G54+G55+G56</f>
        <v>0</v>
      </c>
      <c r="H49" s="26">
        <f t="shared" ref="H49" si="19">H50+H51+H52+H53+H54+H55+H56</f>
        <v>0</v>
      </c>
      <c r="I49" s="26">
        <f t="shared" si="13"/>
        <v>0</v>
      </c>
      <c r="J49" s="26">
        <f t="shared" si="15"/>
        <v>0</v>
      </c>
      <c r="K49" s="26">
        <f t="shared" si="14"/>
        <v>0</v>
      </c>
      <c r="L49" s="27" t="e">
        <f t="shared" si="16"/>
        <v>#DIV/0!</v>
      </c>
      <c r="M49" s="37"/>
    </row>
    <row r="50" spans="1:13">
      <c r="A50" s="15" t="s">
        <v>11</v>
      </c>
      <c r="B50" s="11" t="s">
        <v>47</v>
      </c>
      <c r="C50" s="21">
        <f t="shared" si="5"/>
        <v>0</v>
      </c>
      <c r="D50" s="21"/>
      <c r="E50" s="21">
        <v>0</v>
      </c>
      <c r="F50" s="21">
        <f t="shared" si="6"/>
        <v>0</v>
      </c>
      <c r="G50" s="21"/>
      <c r="H50" s="21"/>
      <c r="I50" s="21">
        <f t="shared" si="13"/>
        <v>0</v>
      </c>
      <c r="J50" s="21">
        <f t="shared" si="15"/>
        <v>0</v>
      </c>
      <c r="K50" s="21">
        <f t="shared" si="14"/>
        <v>0</v>
      </c>
      <c r="L50" s="29" t="e">
        <f t="shared" si="16"/>
        <v>#DIV/0!</v>
      </c>
      <c r="M50" s="30"/>
    </row>
    <row r="51" spans="1:13">
      <c r="A51" s="15" t="s">
        <v>11</v>
      </c>
      <c r="B51" s="11" t="s">
        <v>48</v>
      </c>
      <c r="C51" s="21">
        <f t="shared" si="5"/>
        <v>0</v>
      </c>
      <c r="D51" s="21"/>
      <c r="E51" s="21"/>
      <c r="F51" s="21">
        <f t="shared" si="6"/>
        <v>0</v>
      </c>
      <c r="G51" s="21"/>
      <c r="H51" s="21"/>
      <c r="I51" s="21">
        <f t="shared" si="13"/>
        <v>0</v>
      </c>
      <c r="J51" s="21">
        <f t="shared" si="15"/>
        <v>0</v>
      </c>
      <c r="K51" s="21">
        <f t="shared" si="14"/>
        <v>0</v>
      </c>
      <c r="L51" s="29" t="e">
        <f t="shared" si="16"/>
        <v>#DIV/0!</v>
      </c>
      <c r="M51" s="30"/>
    </row>
    <row r="52" spans="1:13">
      <c r="A52" s="15" t="s">
        <v>11</v>
      </c>
      <c r="B52" s="11" t="s">
        <v>49</v>
      </c>
      <c r="C52" s="21">
        <f t="shared" si="5"/>
        <v>0</v>
      </c>
      <c r="D52" s="21"/>
      <c r="E52" s="21"/>
      <c r="F52" s="21">
        <f t="shared" si="6"/>
        <v>0</v>
      </c>
      <c r="G52" s="21"/>
      <c r="H52" s="21"/>
      <c r="I52" s="21">
        <f t="shared" si="13"/>
        <v>0</v>
      </c>
      <c r="J52" s="21">
        <f t="shared" si="15"/>
        <v>0</v>
      </c>
      <c r="K52" s="21">
        <f t="shared" si="14"/>
        <v>0</v>
      </c>
      <c r="L52" s="29" t="e">
        <f t="shared" si="16"/>
        <v>#DIV/0!</v>
      </c>
      <c r="M52" s="30"/>
    </row>
    <row r="53" spans="1:13">
      <c r="A53" s="15" t="s">
        <v>11</v>
      </c>
      <c r="B53" s="11" t="s">
        <v>50</v>
      </c>
      <c r="C53" s="21">
        <f t="shared" si="5"/>
        <v>0</v>
      </c>
      <c r="D53" s="21"/>
      <c r="E53" s="21"/>
      <c r="F53" s="21">
        <f t="shared" si="6"/>
        <v>0</v>
      </c>
      <c r="G53" s="21"/>
      <c r="H53" s="21"/>
      <c r="I53" s="21">
        <f t="shared" si="13"/>
        <v>0</v>
      </c>
      <c r="J53" s="21">
        <f t="shared" si="15"/>
        <v>0</v>
      </c>
      <c r="K53" s="21">
        <f t="shared" si="14"/>
        <v>0</v>
      </c>
      <c r="L53" s="29" t="e">
        <f t="shared" si="16"/>
        <v>#DIV/0!</v>
      </c>
      <c r="M53" s="30"/>
    </row>
    <row r="54" spans="1:13">
      <c r="A54" s="15" t="s">
        <v>11</v>
      </c>
      <c r="B54" s="11" t="s">
        <v>51</v>
      </c>
      <c r="C54" s="21">
        <f t="shared" si="5"/>
        <v>0</v>
      </c>
      <c r="D54" s="21"/>
      <c r="E54" s="21"/>
      <c r="F54" s="21">
        <f t="shared" si="6"/>
        <v>0</v>
      </c>
      <c r="G54" s="21">
        <v>0</v>
      </c>
      <c r="H54" s="21"/>
      <c r="I54" s="21">
        <f t="shared" si="13"/>
        <v>0</v>
      </c>
      <c r="J54" s="21">
        <f t="shared" si="15"/>
        <v>0</v>
      </c>
      <c r="K54" s="21">
        <f t="shared" si="14"/>
        <v>0</v>
      </c>
      <c r="L54" s="29" t="e">
        <f t="shared" si="16"/>
        <v>#DIV/0!</v>
      </c>
      <c r="M54" s="30"/>
    </row>
    <row r="55" spans="1:13">
      <c r="A55" s="15" t="s">
        <v>11</v>
      </c>
      <c r="B55" s="11" t="s">
        <v>52</v>
      </c>
      <c r="C55" s="21">
        <f t="shared" si="5"/>
        <v>0</v>
      </c>
      <c r="D55" s="21"/>
      <c r="E55" s="21"/>
      <c r="F55" s="21">
        <f t="shared" si="6"/>
        <v>0</v>
      </c>
      <c r="G55" s="21"/>
      <c r="H55" s="21"/>
      <c r="I55" s="21">
        <f t="shared" si="13"/>
        <v>0</v>
      </c>
      <c r="J55" s="21">
        <f t="shared" si="15"/>
        <v>0</v>
      </c>
      <c r="K55" s="21">
        <f t="shared" si="14"/>
        <v>0</v>
      </c>
      <c r="L55" s="29" t="e">
        <f t="shared" si="16"/>
        <v>#DIV/0!</v>
      </c>
      <c r="M55" s="160"/>
    </row>
    <row r="56" spans="1:13">
      <c r="A56" s="15" t="s">
        <v>11</v>
      </c>
      <c r="B56" s="11" t="s">
        <v>53</v>
      </c>
      <c r="C56" s="21"/>
      <c r="D56" s="21"/>
      <c r="E56" s="21"/>
      <c r="F56" s="21">
        <f t="shared" si="6"/>
        <v>0</v>
      </c>
      <c r="G56" s="21"/>
      <c r="H56" s="21"/>
      <c r="I56" s="21">
        <f>F56</f>
        <v>0</v>
      </c>
      <c r="J56" s="21">
        <f t="shared" si="15"/>
        <v>0</v>
      </c>
      <c r="K56" s="21">
        <f t="shared" si="14"/>
        <v>0</v>
      </c>
      <c r="L56" s="29" t="e">
        <f t="shared" si="16"/>
        <v>#DIV/0!</v>
      </c>
      <c r="M56" s="161"/>
    </row>
    <row r="57" spans="1:13" s="159" customFormat="1">
      <c r="A57" s="50" t="s">
        <v>11</v>
      </c>
      <c r="B57" s="10" t="s">
        <v>54</v>
      </c>
      <c r="C57" s="26">
        <f>C58+C59+C60+C61</f>
        <v>0</v>
      </c>
      <c r="D57" s="26">
        <f t="shared" ref="D57:F57" si="20">D58+D59+D60+D61</f>
        <v>0</v>
      </c>
      <c r="E57" s="26">
        <f t="shared" si="20"/>
        <v>0</v>
      </c>
      <c r="F57" s="26">
        <f t="shared" si="20"/>
        <v>0</v>
      </c>
      <c r="G57" s="26">
        <f>G58+G59+G60+G61</f>
        <v>0</v>
      </c>
      <c r="H57" s="26">
        <f>H58+H60+H61</f>
        <v>0</v>
      </c>
      <c r="I57" s="26">
        <f>I58+I59+I60+I61</f>
        <v>0</v>
      </c>
      <c r="J57" s="26">
        <f>J58+J59+J60+J61</f>
        <v>0</v>
      </c>
      <c r="K57" s="26">
        <f>K58+K59+K60+K61</f>
        <v>0</v>
      </c>
      <c r="L57" s="27" t="e">
        <f t="shared" si="16"/>
        <v>#DIV/0!</v>
      </c>
      <c r="M57" s="37"/>
    </row>
    <row r="58" spans="1:13">
      <c r="A58" s="15" t="s">
        <v>11</v>
      </c>
      <c r="B58" s="11" t="s">
        <v>55</v>
      </c>
      <c r="C58" s="21">
        <f t="shared" si="5"/>
        <v>0</v>
      </c>
      <c r="D58" s="21"/>
      <c r="E58" s="21"/>
      <c r="F58" s="21"/>
      <c r="G58" s="21"/>
      <c r="H58" s="21"/>
      <c r="I58" s="21"/>
      <c r="J58" s="21"/>
      <c r="K58" s="21"/>
      <c r="L58" s="29" t="e">
        <f t="shared" si="16"/>
        <v>#DIV/0!</v>
      </c>
      <c r="M58" s="162"/>
    </row>
    <row r="59" spans="1:13">
      <c r="A59" s="15" t="s">
        <v>11</v>
      </c>
      <c r="B59" s="11" t="s">
        <v>56</v>
      </c>
      <c r="C59" s="21">
        <f t="shared" si="5"/>
        <v>0</v>
      </c>
      <c r="D59" s="21"/>
      <c r="E59" s="21"/>
      <c r="F59" s="21">
        <f t="shared" si="6"/>
        <v>0</v>
      </c>
      <c r="G59" s="21"/>
      <c r="H59" s="21"/>
      <c r="I59" s="21">
        <f>F59</f>
        <v>0</v>
      </c>
      <c r="J59" s="21">
        <f>G59</f>
        <v>0</v>
      </c>
      <c r="K59" s="21">
        <f>H59</f>
        <v>0</v>
      </c>
      <c r="L59" s="29" t="e">
        <f t="shared" si="16"/>
        <v>#DIV/0!</v>
      </c>
      <c r="M59" s="30"/>
    </row>
    <row r="60" spans="1:13">
      <c r="A60" s="15" t="s">
        <v>11</v>
      </c>
      <c r="B60" s="11" t="s">
        <v>57</v>
      </c>
      <c r="C60" s="21">
        <f t="shared" si="5"/>
        <v>0</v>
      </c>
      <c r="D60" s="21"/>
      <c r="E60" s="21"/>
      <c r="F60" s="21">
        <f t="shared" si="6"/>
        <v>0</v>
      </c>
      <c r="G60" s="21"/>
      <c r="H60" s="21"/>
      <c r="I60" s="21">
        <f t="shared" ref="I60:I73" si="21">F60</f>
        <v>0</v>
      </c>
      <c r="J60" s="21">
        <f t="shared" ref="J60:J73" si="22">G60</f>
        <v>0</v>
      </c>
      <c r="K60" s="21">
        <f t="shared" ref="K60:K73" si="23">H60</f>
        <v>0</v>
      </c>
      <c r="L60" s="29" t="e">
        <f t="shared" si="16"/>
        <v>#DIV/0!</v>
      </c>
      <c r="M60" s="30"/>
    </row>
    <row r="61" spans="1:13">
      <c r="A61" s="15" t="s">
        <v>11</v>
      </c>
      <c r="B61" s="11" t="s">
        <v>58</v>
      </c>
      <c r="C61" s="21">
        <f t="shared" si="5"/>
        <v>0</v>
      </c>
      <c r="D61" s="21"/>
      <c r="E61" s="21"/>
      <c r="F61" s="21">
        <f t="shared" si="6"/>
        <v>0</v>
      </c>
      <c r="G61" s="21"/>
      <c r="H61" s="21"/>
      <c r="I61" s="21">
        <f t="shared" si="21"/>
        <v>0</v>
      </c>
      <c r="J61" s="21">
        <f t="shared" si="22"/>
        <v>0</v>
      </c>
      <c r="K61" s="21">
        <f t="shared" si="23"/>
        <v>0</v>
      </c>
      <c r="L61" s="29" t="e">
        <f t="shared" si="16"/>
        <v>#DIV/0!</v>
      </c>
      <c r="M61" s="160"/>
    </row>
    <row r="62" spans="1:13" s="159" customFormat="1" ht="25.5">
      <c r="A62" s="50" t="s">
        <v>11</v>
      </c>
      <c r="B62" s="10" t="s">
        <v>59</v>
      </c>
      <c r="C62" s="26">
        <f>C63+C64+C65</f>
        <v>0</v>
      </c>
      <c r="D62" s="26">
        <f t="shared" ref="D62:G62" si="24">D63+D64+D65</f>
        <v>0</v>
      </c>
      <c r="E62" s="26">
        <f t="shared" si="24"/>
        <v>0</v>
      </c>
      <c r="F62" s="26">
        <f t="shared" si="24"/>
        <v>0</v>
      </c>
      <c r="G62" s="26">
        <f t="shared" si="24"/>
        <v>0</v>
      </c>
      <c r="H62" s="26">
        <f>H63+H64+H65</f>
        <v>0</v>
      </c>
      <c r="I62" s="26">
        <f t="shared" si="21"/>
        <v>0</v>
      </c>
      <c r="J62" s="26">
        <f t="shared" si="22"/>
        <v>0</v>
      </c>
      <c r="K62" s="26">
        <f t="shared" si="23"/>
        <v>0</v>
      </c>
      <c r="L62" s="27" t="e">
        <f t="shared" si="16"/>
        <v>#DIV/0!</v>
      </c>
      <c r="M62" s="38"/>
    </row>
    <row r="63" spans="1:13">
      <c r="A63" s="15" t="s">
        <v>11</v>
      </c>
      <c r="B63" s="11" t="s">
        <v>60</v>
      </c>
      <c r="C63" s="21">
        <f t="shared" si="5"/>
        <v>0</v>
      </c>
      <c r="D63" s="21"/>
      <c r="E63" s="21"/>
      <c r="F63" s="21">
        <f t="shared" si="6"/>
        <v>0</v>
      </c>
      <c r="G63" s="21"/>
      <c r="H63" s="21"/>
      <c r="I63" s="21">
        <f t="shared" si="21"/>
        <v>0</v>
      </c>
      <c r="J63" s="21">
        <f t="shared" si="22"/>
        <v>0</v>
      </c>
      <c r="K63" s="21">
        <f t="shared" si="23"/>
        <v>0</v>
      </c>
      <c r="L63" s="29" t="e">
        <f t="shared" si="16"/>
        <v>#DIV/0!</v>
      </c>
      <c r="M63" s="160"/>
    </row>
    <row r="64" spans="1:13" ht="25.5">
      <c r="A64" s="15" t="s">
        <v>11</v>
      </c>
      <c r="B64" s="11" t="s">
        <v>61</v>
      </c>
      <c r="C64" s="21">
        <f t="shared" si="5"/>
        <v>0</v>
      </c>
      <c r="D64" s="21"/>
      <c r="E64" s="21"/>
      <c r="F64" s="21">
        <f t="shared" si="6"/>
        <v>0</v>
      </c>
      <c r="G64" s="21"/>
      <c r="H64" s="21"/>
      <c r="I64" s="21">
        <f t="shared" si="21"/>
        <v>0</v>
      </c>
      <c r="J64" s="21">
        <f t="shared" si="22"/>
        <v>0</v>
      </c>
      <c r="K64" s="21">
        <f t="shared" si="23"/>
        <v>0</v>
      </c>
      <c r="L64" s="29" t="e">
        <f t="shared" si="16"/>
        <v>#DIV/0!</v>
      </c>
      <c r="M64" s="30"/>
    </row>
    <row r="65" spans="1:15">
      <c r="A65" s="15" t="s">
        <v>11</v>
      </c>
      <c r="B65" s="11" t="s">
        <v>53</v>
      </c>
      <c r="C65" s="21">
        <f t="shared" si="5"/>
        <v>0</v>
      </c>
      <c r="D65" s="21"/>
      <c r="E65" s="21"/>
      <c r="F65" s="21">
        <f t="shared" si="6"/>
        <v>0</v>
      </c>
      <c r="G65" s="21"/>
      <c r="H65" s="21"/>
      <c r="I65" s="21">
        <f t="shared" si="21"/>
        <v>0</v>
      </c>
      <c r="J65" s="21">
        <f t="shared" si="22"/>
        <v>0</v>
      </c>
      <c r="K65" s="21">
        <f t="shared" si="23"/>
        <v>0</v>
      </c>
      <c r="L65" s="29" t="e">
        <f t="shared" si="16"/>
        <v>#DIV/0!</v>
      </c>
      <c r="M65" s="161"/>
    </row>
    <row r="66" spans="1:15" s="159" customFormat="1">
      <c r="A66" s="50" t="s">
        <v>11</v>
      </c>
      <c r="B66" s="10" t="s">
        <v>62</v>
      </c>
      <c r="C66" s="26">
        <f>C67+C68</f>
        <v>0</v>
      </c>
      <c r="D66" s="26">
        <f t="shared" ref="D66:F66" si="25">D67+D68</f>
        <v>0</v>
      </c>
      <c r="E66" s="26">
        <f t="shared" si="25"/>
        <v>0</v>
      </c>
      <c r="F66" s="26">
        <f t="shared" si="25"/>
        <v>0</v>
      </c>
      <c r="G66" s="26">
        <f>G67+G68</f>
        <v>0</v>
      </c>
      <c r="H66" s="26">
        <f>H67+H68</f>
        <v>0</v>
      </c>
      <c r="I66" s="26">
        <f t="shared" si="21"/>
        <v>0</v>
      </c>
      <c r="J66" s="26">
        <f t="shared" si="22"/>
        <v>0</v>
      </c>
      <c r="K66" s="26">
        <f t="shared" si="23"/>
        <v>0</v>
      </c>
      <c r="L66" s="27" t="e">
        <f t="shared" si="16"/>
        <v>#DIV/0!</v>
      </c>
      <c r="M66" s="37"/>
    </row>
    <row r="67" spans="1:15">
      <c r="A67" s="15" t="s">
        <v>11</v>
      </c>
      <c r="B67" s="11" t="s">
        <v>63</v>
      </c>
      <c r="C67" s="21">
        <f t="shared" si="5"/>
        <v>0</v>
      </c>
      <c r="D67" s="21"/>
      <c r="E67" s="21"/>
      <c r="F67" s="21">
        <f t="shared" si="6"/>
        <v>0</v>
      </c>
      <c r="G67" s="21"/>
      <c r="H67" s="21"/>
      <c r="I67" s="21">
        <f t="shared" si="21"/>
        <v>0</v>
      </c>
      <c r="J67" s="21">
        <f t="shared" si="22"/>
        <v>0</v>
      </c>
      <c r="K67" s="21"/>
      <c r="L67" s="29" t="e">
        <f t="shared" si="16"/>
        <v>#DIV/0!</v>
      </c>
      <c r="M67" s="160"/>
    </row>
    <row r="68" spans="1:15">
      <c r="A68" s="15" t="s">
        <v>11</v>
      </c>
      <c r="B68" s="11" t="s">
        <v>53</v>
      </c>
      <c r="C68" s="21">
        <f t="shared" si="5"/>
        <v>0</v>
      </c>
      <c r="D68" s="21">
        <v>0</v>
      </c>
      <c r="E68" s="21">
        <v>0</v>
      </c>
      <c r="F68" s="21">
        <f t="shared" si="6"/>
        <v>0</v>
      </c>
      <c r="G68" s="21"/>
      <c r="H68" s="21"/>
      <c r="I68" s="21">
        <f t="shared" si="21"/>
        <v>0</v>
      </c>
      <c r="J68" s="21">
        <f t="shared" si="22"/>
        <v>0</v>
      </c>
      <c r="K68" s="21">
        <f t="shared" si="23"/>
        <v>0</v>
      </c>
      <c r="L68" s="29" t="e">
        <f t="shared" si="16"/>
        <v>#DIV/0!</v>
      </c>
      <c r="M68" s="30"/>
    </row>
    <row r="69" spans="1:15" s="159" customFormat="1" ht="25.5">
      <c r="A69" s="50" t="s">
        <v>11</v>
      </c>
      <c r="B69" s="10" t="s">
        <v>64</v>
      </c>
      <c r="C69" s="26">
        <f t="shared" si="5"/>
        <v>0</v>
      </c>
      <c r="D69" s="26"/>
      <c r="E69" s="26"/>
      <c r="F69" s="26">
        <f t="shared" si="6"/>
        <v>0</v>
      </c>
      <c r="G69" s="26"/>
      <c r="H69" s="26"/>
      <c r="I69" s="26">
        <f t="shared" si="21"/>
        <v>0</v>
      </c>
      <c r="J69" s="26">
        <f t="shared" si="22"/>
        <v>0</v>
      </c>
      <c r="K69" s="26">
        <f t="shared" si="23"/>
        <v>0</v>
      </c>
      <c r="L69" s="39" t="e">
        <f t="shared" si="16"/>
        <v>#DIV/0!</v>
      </c>
      <c r="M69" s="35"/>
    </row>
    <row r="70" spans="1:15" s="159" customFormat="1">
      <c r="A70" s="9" t="s">
        <v>16</v>
      </c>
      <c r="B70" s="10" t="s">
        <v>65</v>
      </c>
      <c r="C70" s="26">
        <f t="shared" si="5"/>
        <v>0</v>
      </c>
      <c r="D70" s="26"/>
      <c r="E70" s="26"/>
      <c r="F70" s="26">
        <f t="shared" si="6"/>
        <v>0</v>
      </c>
      <c r="G70" s="26"/>
      <c r="H70" s="26"/>
      <c r="I70" s="26">
        <f t="shared" si="21"/>
        <v>0</v>
      </c>
      <c r="J70" s="26">
        <f t="shared" si="22"/>
        <v>0</v>
      </c>
      <c r="K70" s="26">
        <f t="shared" si="23"/>
        <v>0</v>
      </c>
      <c r="L70" s="27" t="e">
        <f t="shared" si="16"/>
        <v>#DIV/0!</v>
      </c>
      <c r="M70" s="35"/>
    </row>
    <row r="71" spans="1:15" s="159" customFormat="1">
      <c r="A71" s="9" t="s">
        <v>22</v>
      </c>
      <c r="B71" s="10" t="s">
        <v>66</v>
      </c>
      <c r="C71" s="26">
        <f>C72+C73</f>
        <v>0</v>
      </c>
      <c r="D71" s="26">
        <f t="shared" ref="D71:H71" si="26">D72+D73</f>
        <v>0</v>
      </c>
      <c r="E71" s="26">
        <f t="shared" si="26"/>
        <v>0</v>
      </c>
      <c r="F71" s="26">
        <f t="shared" si="26"/>
        <v>0</v>
      </c>
      <c r="G71" s="26">
        <f>G72+G73</f>
        <v>0</v>
      </c>
      <c r="H71" s="26">
        <f t="shared" si="26"/>
        <v>0</v>
      </c>
      <c r="I71" s="26">
        <f t="shared" si="21"/>
        <v>0</v>
      </c>
      <c r="J71" s="26">
        <f t="shared" si="22"/>
        <v>0</v>
      </c>
      <c r="K71" s="26">
        <f t="shared" si="23"/>
        <v>0</v>
      </c>
      <c r="L71" s="27" t="e">
        <f t="shared" si="16"/>
        <v>#DIV/0!</v>
      </c>
      <c r="M71" s="38"/>
    </row>
    <row r="72" spans="1:15" ht="25.5">
      <c r="A72" s="15" t="s">
        <v>11</v>
      </c>
      <c r="B72" s="241" t="s">
        <v>67</v>
      </c>
      <c r="C72" s="21"/>
      <c r="D72" s="21"/>
      <c r="E72" s="21"/>
      <c r="F72" s="21"/>
      <c r="G72" s="21"/>
      <c r="H72" s="21"/>
      <c r="I72" s="21">
        <f t="shared" si="21"/>
        <v>0</v>
      </c>
      <c r="J72" s="21">
        <f t="shared" si="22"/>
        <v>0</v>
      </c>
      <c r="K72" s="21"/>
      <c r="L72" s="29" t="e">
        <f t="shared" si="16"/>
        <v>#DIV/0!</v>
      </c>
      <c r="M72" s="30"/>
    </row>
    <row r="73" spans="1:15">
      <c r="A73" s="242" t="s">
        <v>11</v>
      </c>
      <c r="B73" s="243" t="s">
        <v>68</v>
      </c>
      <c r="C73" s="244"/>
      <c r="D73" s="244"/>
      <c r="E73" s="244"/>
      <c r="F73" s="244"/>
      <c r="G73" s="244"/>
      <c r="H73" s="244"/>
      <c r="I73" s="244">
        <f t="shared" si="21"/>
        <v>0</v>
      </c>
      <c r="J73" s="244">
        <f t="shared" si="22"/>
        <v>0</v>
      </c>
      <c r="K73" s="244">
        <f t="shared" si="23"/>
        <v>0</v>
      </c>
      <c r="L73" s="245" t="e">
        <f t="shared" si="16"/>
        <v>#DIV/0!</v>
      </c>
      <c r="M73" s="246"/>
    </row>
    <row r="74" spans="1:15" s="158" customFormat="1">
      <c r="A74" s="16" t="s">
        <v>6</v>
      </c>
      <c r="B74" s="12" t="s">
        <v>69</v>
      </c>
      <c r="C74" s="23">
        <f>D74+E74</f>
        <v>0</v>
      </c>
      <c r="D74" s="23"/>
      <c r="E74" s="23"/>
      <c r="F74" s="23">
        <f t="shared" si="6"/>
        <v>0</v>
      </c>
      <c r="G74" s="23"/>
      <c r="H74" s="23"/>
      <c r="I74" s="23"/>
      <c r="J74" s="23"/>
      <c r="K74" s="23"/>
      <c r="L74" s="24" t="e">
        <f t="shared" si="16"/>
        <v>#DIV/0!</v>
      </c>
      <c r="M74" s="40"/>
    </row>
    <row r="75" spans="1:15">
      <c r="A75" s="13" t="s">
        <v>0</v>
      </c>
      <c r="B75" s="11" t="s">
        <v>70</v>
      </c>
      <c r="C75" s="21">
        <f t="shared" si="5"/>
        <v>0</v>
      </c>
      <c r="D75" s="21"/>
      <c r="E75" s="21"/>
      <c r="F75" s="21">
        <f t="shared" si="6"/>
        <v>0</v>
      </c>
      <c r="G75" s="21"/>
      <c r="H75" s="21"/>
      <c r="I75" s="21"/>
      <c r="J75" s="21"/>
      <c r="K75" s="21"/>
      <c r="L75" s="29" t="e">
        <f t="shared" si="16"/>
        <v>#DIV/0!</v>
      </c>
      <c r="M75" s="30"/>
    </row>
    <row r="76" spans="1:15">
      <c r="A76" s="13" t="s">
        <v>0</v>
      </c>
      <c r="B76" s="11" t="s">
        <v>71</v>
      </c>
      <c r="C76" s="21">
        <f t="shared" si="5"/>
        <v>0</v>
      </c>
      <c r="D76" s="21"/>
      <c r="E76" s="21"/>
      <c r="F76" s="21">
        <f t="shared" si="6"/>
        <v>0</v>
      </c>
      <c r="G76" s="21"/>
      <c r="H76" s="21"/>
      <c r="I76" s="21"/>
      <c r="J76" s="21"/>
      <c r="K76" s="21"/>
      <c r="L76" s="29" t="e">
        <f t="shared" si="16"/>
        <v>#DIV/0!</v>
      </c>
      <c r="M76" s="30"/>
    </row>
    <row r="77" spans="1:15" s="158" customFormat="1" ht="25.5">
      <c r="A77" s="16" t="s">
        <v>72</v>
      </c>
      <c r="B77" s="12" t="s">
        <v>73</v>
      </c>
      <c r="C77" s="23">
        <f>C13-C37+C74</f>
        <v>0</v>
      </c>
      <c r="D77" s="23">
        <f t="shared" ref="D77:E77" si="27">D13-D37+D74</f>
        <v>0</v>
      </c>
      <c r="E77" s="23">
        <f t="shared" si="27"/>
        <v>0</v>
      </c>
      <c r="F77" s="23">
        <f t="shared" ref="F77:J77" si="28">F13-F37</f>
        <v>0</v>
      </c>
      <c r="G77" s="23">
        <f t="shared" si="28"/>
        <v>0</v>
      </c>
      <c r="H77" s="23">
        <f t="shared" si="28"/>
        <v>0</v>
      </c>
      <c r="I77" s="23">
        <f t="shared" si="28"/>
        <v>0</v>
      </c>
      <c r="J77" s="23">
        <f t="shared" si="28"/>
        <v>0</v>
      </c>
      <c r="K77" s="23">
        <f>K13-K37</f>
        <v>0</v>
      </c>
      <c r="L77" s="24" t="e">
        <f>F77/C77</f>
        <v>#DIV/0!</v>
      </c>
      <c r="M77" s="40"/>
      <c r="O77" s="252"/>
    </row>
    <row r="78" spans="1:15">
      <c r="A78" s="13"/>
      <c r="B78" s="14"/>
      <c r="C78" s="21">
        <f>D78+E78</f>
        <v>0</v>
      </c>
      <c r="D78" s="21"/>
      <c r="E78" s="21"/>
      <c r="F78" s="21">
        <f t="shared" si="6"/>
        <v>0</v>
      </c>
      <c r="G78" s="21"/>
      <c r="H78" s="21"/>
      <c r="I78" s="21"/>
      <c r="J78" s="21"/>
      <c r="K78" s="21"/>
      <c r="L78" s="29"/>
      <c r="M78" s="34"/>
    </row>
    <row r="79" spans="1:15" s="158" customFormat="1" ht="25.5">
      <c r="A79" s="16" t="s">
        <v>74</v>
      </c>
      <c r="B79" s="12" t="s">
        <v>75</v>
      </c>
      <c r="C79" s="23">
        <f t="shared" si="5"/>
        <v>0</v>
      </c>
      <c r="D79" s="23"/>
      <c r="E79" s="23"/>
      <c r="F79" s="23">
        <f t="shared" si="6"/>
        <v>0</v>
      </c>
      <c r="G79" s="23"/>
      <c r="H79" s="23"/>
      <c r="I79" s="23"/>
      <c r="J79" s="23"/>
      <c r="K79" s="23"/>
      <c r="L79" s="41"/>
      <c r="M79" s="40"/>
    </row>
    <row r="80" spans="1:15">
      <c r="A80" s="13"/>
      <c r="B80" s="14"/>
      <c r="C80" s="21">
        <f t="shared" ref="C80:C105" si="29">D80+E80</f>
        <v>0</v>
      </c>
      <c r="D80" s="21"/>
      <c r="E80" s="21"/>
      <c r="F80" s="21">
        <f t="shared" ref="F80:F105" si="30">G80+H80</f>
        <v>0</v>
      </c>
      <c r="G80" s="21"/>
      <c r="H80" s="21"/>
      <c r="I80" s="21"/>
      <c r="J80" s="21"/>
      <c r="K80" s="21"/>
      <c r="L80" s="29"/>
      <c r="M80" s="34"/>
    </row>
    <row r="81" spans="1:15" s="158" customFormat="1" ht="25.5">
      <c r="A81" s="16" t="s">
        <v>76</v>
      </c>
      <c r="B81" s="12" t="s">
        <v>77</v>
      </c>
      <c r="C81" s="23">
        <f>C77-C79</f>
        <v>0</v>
      </c>
      <c r="D81" s="23">
        <f t="shared" ref="D81:I81" si="31">D77-D79</f>
        <v>0</v>
      </c>
      <c r="E81" s="23">
        <f t="shared" si="31"/>
        <v>0</v>
      </c>
      <c r="F81" s="23">
        <f t="shared" si="31"/>
        <v>0</v>
      </c>
      <c r="G81" s="23">
        <f t="shared" si="31"/>
        <v>0</v>
      </c>
      <c r="H81" s="23">
        <f t="shared" si="31"/>
        <v>0</v>
      </c>
      <c r="I81" s="23">
        <f t="shared" si="31"/>
        <v>0</v>
      </c>
      <c r="J81" s="23">
        <f>J77-J79</f>
        <v>0</v>
      </c>
      <c r="K81" s="23">
        <f>K77-K79</f>
        <v>0</v>
      </c>
      <c r="L81" s="24" t="e">
        <f t="shared" ref="L81:L105" si="32">F81/C81%</f>
        <v>#DIV/0!</v>
      </c>
      <c r="M81" s="40"/>
      <c r="O81" s="252"/>
    </row>
    <row r="82" spans="1:15">
      <c r="A82" s="15" t="s">
        <v>11</v>
      </c>
      <c r="B82" s="11" t="s">
        <v>11</v>
      </c>
      <c r="C82" s="21">
        <f t="shared" si="29"/>
        <v>0</v>
      </c>
      <c r="D82" s="21"/>
      <c r="E82" s="21"/>
      <c r="F82" s="21">
        <f t="shared" si="30"/>
        <v>0</v>
      </c>
      <c r="G82" s="21"/>
      <c r="H82" s="21"/>
      <c r="I82" s="21"/>
      <c r="J82" s="21"/>
      <c r="K82" s="21"/>
      <c r="L82" s="29"/>
      <c r="M82" s="34"/>
    </row>
    <row r="83" spans="1:15" s="158" customFormat="1">
      <c r="A83" s="16" t="s">
        <v>78</v>
      </c>
      <c r="B83" s="12" t="s">
        <v>79</v>
      </c>
      <c r="C83" s="23">
        <f t="shared" si="29"/>
        <v>0</v>
      </c>
      <c r="D83" s="23"/>
      <c r="E83" s="23"/>
      <c r="F83" s="23">
        <f t="shared" si="30"/>
        <v>0</v>
      </c>
      <c r="G83" s="23"/>
      <c r="H83" s="23"/>
      <c r="I83" s="23"/>
      <c r="J83" s="23"/>
      <c r="K83" s="23"/>
      <c r="L83" s="24" t="e">
        <f t="shared" si="32"/>
        <v>#DIV/0!</v>
      </c>
      <c r="M83" s="40"/>
    </row>
    <row r="84" spans="1:15" s="158" customFormat="1">
      <c r="A84" s="16" t="s">
        <v>9</v>
      </c>
      <c r="B84" s="12" t="s">
        <v>80</v>
      </c>
      <c r="C84" s="23">
        <f t="shared" si="29"/>
        <v>0</v>
      </c>
      <c r="D84" s="23"/>
      <c r="E84" s="23"/>
      <c r="F84" s="23">
        <f t="shared" si="30"/>
        <v>0</v>
      </c>
      <c r="G84" s="23"/>
      <c r="H84" s="23"/>
      <c r="I84" s="23"/>
      <c r="J84" s="23"/>
      <c r="K84" s="23"/>
      <c r="L84" s="24" t="e">
        <f t="shared" si="32"/>
        <v>#DIV/0!</v>
      </c>
      <c r="M84" s="40"/>
    </row>
    <row r="85" spans="1:15">
      <c r="A85" s="15" t="s">
        <v>11</v>
      </c>
      <c r="B85" s="11" t="s">
        <v>18</v>
      </c>
      <c r="C85" s="21">
        <f t="shared" si="29"/>
        <v>0</v>
      </c>
      <c r="D85" s="21"/>
      <c r="E85" s="21"/>
      <c r="F85" s="21">
        <f t="shared" si="30"/>
        <v>0</v>
      </c>
      <c r="G85" s="21"/>
      <c r="H85" s="21"/>
      <c r="I85" s="21"/>
      <c r="J85" s="21"/>
      <c r="K85" s="21"/>
      <c r="L85" s="29" t="e">
        <f t="shared" si="32"/>
        <v>#DIV/0!</v>
      </c>
      <c r="M85" s="17"/>
    </row>
    <row r="86" spans="1:15">
      <c r="A86" s="15" t="s">
        <v>11</v>
      </c>
      <c r="B86" s="11" t="s">
        <v>19</v>
      </c>
      <c r="C86" s="21">
        <f t="shared" si="29"/>
        <v>0</v>
      </c>
      <c r="D86" s="21"/>
      <c r="E86" s="21"/>
      <c r="F86" s="21">
        <f t="shared" si="30"/>
        <v>0</v>
      </c>
      <c r="G86" s="21"/>
      <c r="H86" s="21"/>
      <c r="I86" s="21"/>
      <c r="J86" s="21"/>
      <c r="K86" s="21"/>
      <c r="L86" s="29" t="e">
        <f t="shared" si="32"/>
        <v>#DIV/0!</v>
      </c>
      <c r="M86" s="30"/>
    </row>
    <row r="87" spans="1:15">
      <c r="A87" s="15" t="s">
        <v>11</v>
      </c>
      <c r="B87" s="11" t="s">
        <v>20</v>
      </c>
      <c r="C87" s="21">
        <f t="shared" si="29"/>
        <v>0</v>
      </c>
      <c r="D87" s="21"/>
      <c r="E87" s="21"/>
      <c r="F87" s="21">
        <f t="shared" si="30"/>
        <v>0</v>
      </c>
      <c r="G87" s="21"/>
      <c r="H87" s="21"/>
      <c r="I87" s="21"/>
      <c r="J87" s="21"/>
      <c r="K87" s="21"/>
      <c r="L87" s="29" t="e">
        <f t="shared" si="32"/>
        <v>#DIV/0!</v>
      </c>
      <c r="M87" s="30"/>
    </row>
    <row r="88" spans="1:15">
      <c r="A88" s="15" t="s">
        <v>11</v>
      </c>
      <c r="B88" s="11" t="s">
        <v>21</v>
      </c>
      <c r="C88" s="21">
        <f t="shared" si="29"/>
        <v>0</v>
      </c>
      <c r="D88" s="21"/>
      <c r="E88" s="21"/>
      <c r="F88" s="21">
        <f t="shared" si="30"/>
        <v>0</v>
      </c>
      <c r="G88" s="21"/>
      <c r="H88" s="21"/>
      <c r="I88" s="21"/>
      <c r="J88" s="21"/>
      <c r="K88" s="21"/>
      <c r="L88" s="29" t="e">
        <f t="shared" si="32"/>
        <v>#DIV/0!</v>
      </c>
      <c r="M88" s="30"/>
    </row>
    <row r="89" spans="1:15" s="158" customFormat="1">
      <c r="A89" s="16" t="s">
        <v>16</v>
      </c>
      <c r="B89" s="12" t="s">
        <v>81</v>
      </c>
      <c r="C89" s="23">
        <f t="shared" si="29"/>
        <v>0</v>
      </c>
      <c r="D89" s="23"/>
      <c r="E89" s="23"/>
      <c r="F89" s="23">
        <f t="shared" si="30"/>
        <v>0</v>
      </c>
      <c r="G89" s="23"/>
      <c r="H89" s="23"/>
      <c r="I89" s="23"/>
      <c r="J89" s="23"/>
      <c r="K89" s="23"/>
      <c r="L89" s="24" t="e">
        <f t="shared" si="32"/>
        <v>#DIV/0!</v>
      </c>
      <c r="M89" s="40" t="s">
        <v>105</v>
      </c>
    </row>
    <row r="90" spans="1:15">
      <c r="A90" s="15" t="s">
        <v>11</v>
      </c>
      <c r="B90" s="11" t="s">
        <v>24</v>
      </c>
      <c r="C90" s="21">
        <f t="shared" si="29"/>
        <v>0</v>
      </c>
      <c r="D90" s="21"/>
      <c r="E90" s="21"/>
      <c r="F90" s="21">
        <f t="shared" si="30"/>
        <v>0</v>
      </c>
      <c r="G90" s="21"/>
      <c r="H90" s="21"/>
      <c r="I90" s="21"/>
      <c r="J90" s="21"/>
      <c r="K90" s="21"/>
      <c r="L90" s="29" t="e">
        <f t="shared" si="32"/>
        <v>#DIV/0!</v>
      </c>
      <c r="M90" s="30"/>
    </row>
    <row r="91" spans="1:15">
      <c r="A91" s="15" t="s">
        <v>11</v>
      </c>
      <c r="B91" s="11" t="s">
        <v>19</v>
      </c>
      <c r="C91" s="21">
        <f t="shared" si="29"/>
        <v>0</v>
      </c>
      <c r="D91" s="21"/>
      <c r="E91" s="21"/>
      <c r="F91" s="21">
        <f t="shared" si="30"/>
        <v>0</v>
      </c>
      <c r="G91" s="21"/>
      <c r="H91" s="21"/>
      <c r="I91" s="21"/>
      <c r="J91" s="21"/>
      <c r="K91" s="21"/>
      <c r="L91" s="29" t="e">
        <f t="shared" si="32"/>
        <v>#DIV/0!</v>
      </c>
      <c r="M91" s="30"/>
    </row>
    <row r="92" spans="1:15">
      <c r="A92" s="15" t="s">
        <v>11</v>
      </c>
      <c r="B92" s="11" t="s">
        <v>20</v>
      </c>
      <c r="C92" s="21">
        <f t="shared" si="29"/>
        <v>0</v>
      </c>
      <c r="D92" s="21"/>
      <c r="E92" s="21"/>
      <c r="F92" s="21">
        <f t="shared" si="30"/>
        <v>0</v>
      </c>
      <c r="G92" s="21"/>
      <c r="H92" s="21"/>
      <c r="I92" s="21"/>
      <c r="J92" s="21"/>
      <c r="K92" s="21"/>
      <c r="L92" s="29" t="e">
        <f t="shared" si="32"/>
        <v>#DIV/0!</v>
      </c>
      <c r="M92" s="30"/>
    </row>
    <row r="93" spans="1:15">
      <c r="A93" s="15" t="s">
        <v>11</v>
      </c>
      <c r="B93" s="11" t="s">
        <v>21</v>
      </c>
      <c r="C93" s="21">
        <f t="shared" si="29"/>
        <v>0</v>
      </c>
      <c r="D93" s="21"/>
      <c r="E93" s="21"/>
      <c r="F93" s="21">
        <f t="shared" si="30"/>
        <v>0</v>
      </c>
      <c r="G93" s="21"/>
      <c r="H93" s="21"/>
      <c r="I93" s="21"/>
      <c r="J93" s="21"/>
      <c r="K93" s="21"/>
      <c r="L93" s="29" t="e">
        <f t="shared" si="32"/>
        <v>#DIV/0!</v>
      </c>
      <c r="M93" s="30"/>
    </row>
    <row r="94" spans="1:15" s="158" customFormat="1" ht="25.5">
      <c r="A94" s="16" t="s">
        <v>22</v>
      </c>
      <c r="B94" s="12" t="s">
        <v>26</v>
      </c>
      <c r="C94" s="23">
        <f t="shared" si="29"/>
        <v>0</v>
      </c>
      <c r="D94" s="23"/>
      <c r="E94" s="23"/>
      <c r="F94" s="23">
        <f t="shared" si="30"/>
        <v>0</v>
      </c>
      <c r="G94" s="23"/>
      <c r="H94" s="23"/>
      <c r="I94" s="23"/>
      <c r="J94" s="23"/>
      <c r="K94" s="23"/>
      <c r="L94" s="24" t="e">
        <f t="shared" si="32"/>
        <v>#DIV/0!</v>
      </c>
      <c r="M94" s="40"/>
    </row>
    <row r="95" spans="1:15">
      <c r="A95" s="15" t="s">
        <v>11</v>
      </c>
      <c r="B95" s="11" t="s">
        <v>19</v>
      </c>
      <c r="C95" s="21">
        <f t="shared" si="29"/>
        <v>0</v>
      </c>
      <c r="D95" s="21"/>
      <c r="E95" s="21"/>
      <c r="F95" s="21">
        <f t="shared" si="30"/>
        <v>0</v>
      </c>
      <c r="G95" s="21"/>
      <c r="H95" s="21"/>
      <c r="I95" s="21"/>
      <c r="J95" s="21"/>
      <c r="K95" s="21"/>
      <c r="L95" s="29" t="e">
        <f t="shared" si="32"/>
        <v>#DIV/0!</v>
      </c>
      <c r="M95" s="30"/>
    </row>
    <row r="96" spans="1:15">
      <c r="A96" s="15" t="s">
        <v>11</v>
      </c>
      <c r="B96" s="11" t="s">
        <v>20</v>
      </c>
      <c r="C96" s="21">
        <f t="shared" si="29"/>
        <v>0</v>
      </c>
      <c r="D96" s="21"/>
      <c r="E96" s="21"/>
      <c r="F96" s="21">
        <f t="shared" si="30"/>
        <v>0</v>
      </c>
      <c r="G96" s="21"/>
      <c r="H96" s="21"/>
      <c r="I96" s="21"/>
      <c r="J96" s="21"/>
      <c r="K96" s="21"/>
      <c r="L96" s="29" t="e">
        <f t="shared" si="32"/>
        <v>#DIV/0!</v>
      </c>
      <c r="M96" s="30"/>
    </row>
    <row r="97" spans="1:13">
      <c r="A97" s="15" t="s">
        <v>11</v>
      </c>
      <c r="B97" s="11" t="s">
        <v>21</v>
      </c>
      <c r="C97" s="21">
        <f t="shared" si="29"/>
        <v>0</v>
      </c>
      <c r="D97" s="21"/>
      <c r="E97" s="21"/>
      <c r="F97" s="21">
        <f t="shared" si="30"/>
        <v>0</v>
      </c>
      <c r="G97" s="21"/>
      <c r="H97" s="21"/>
      <c r="I97" s="21"/>
      <c r="J97" s="21"/>
      <c r="K97" s="21"/>
      <c r="L97" s="29" t="e">
        <f t="shared" si="32"/>
        <v>#DIV/0!</v>
      </c>
      <c r="M97" s="30"/>
    </row>
    <row r="98" spans="1:13" s="158" customFormat="1" ht="38.25">
      <c r="A98" s="16" t="s">
        <v>82</v>
      </c>
      <c r="B98" s="12" t="s">
        <v>83</v>
      </c>
      <c r="C98" s="23">
        <f t="shared" si="29"/>
        <v>0</v>
      </c>
      <c r="D98" s="23"/>
      <c r="E98" s="23"/>
      <c r="F98" s="23">
        <f t="shared" si="30"/>
        <v>0</v>
      </c>
      <c r="G98" s="23"/>
      <c r="H98" s="23"/>
      <c r="I98" s="23"/>
      <c r="J98" s="23"/>
      <c r="K98" s="23"/>
      <c r="L98" s="24" t="e">
        <f t="shared" si="32"/>
        <v>#DIV/0!</v>
      </c>
      <c r="M98" s="40"/>
    </row>
    <row r="99" spans="1:13" ht="38.25">
      <c r="A99" s="13" t="s">
        <v>11</v>
      </c>
      <c r="B99" s="11" t="s">
        <v>84</v>
      </c>
      <c r="C99" s="21">
        <f t="shared" si="29"/>
        <v>0</v>
      </c>
      <c r="D99" s="21"/>
      <c r="E99" s="21"/>
      <c r="F99" s="21">
        <f t="shared" si="30"/>
        <v>0</v>
      </c>
      <c r="G99" s="21"/>
      <c r="H99" s="21"/>
      <c r="I99" s="21"/>
      <c r="J99" s="21"/>
      <c r="K99" s="21"/>
      <c r="L99" s="29" t="e">
        <f t="shared" si="32"/>
        <v>#DIV/0!</v>
      </c>
      <c r="M99" s="30"/>
    </row>
    <row r="100" spans="1:13" s="158" customFormat="1" ht="25.5">
      <c r="A100" s="48" t="s">
        <v>87</v>
      </c>
      <c r="B100" s="8" t="s">
        <v>106</v>
      </c>
      <c r="C100" s="23">
        <f t="shared" si="29"/>
        <v>0</v>
      </c>
      <c r="D100" s="23"/>
      <c r="E100" s="23"/>
      <c r="F100" s="23">
        <f t="shared" si="30"/>
        <v>0</v>
      </c>
      <c r="G100" s="23"/>
      <c r="H100" s="23"/>
      <c r="I100" s="23"/>
      <c r="J100" s="23"/>
      <c r="K100" s="23"/>
      <c r="L100" s="24" t="e">
        <f t="shared" si="32"/>
        <v>#DIV/0!</v>
      </c>
      <c r="M100" s="40" t="s">
        <v>105</v>
      </c>
    </row>
    <row r="101" spans="1:13">
      <c r="A101" s="3"/>
      <c r="B101" s="18" t="s">
        <v>104</v>
      </c>
      <c r="C101" s="21">
        <f t="shared" si="29"/>
        <v>0</v>
      </c>
      <c r="D101" s="21"/>
      <c r="E101" s="21"/>
      <c r="F101" s="21">
        <f t="shared" si="30"/>
        <v>0</v>
      </c>
      <c r="G101" s="21"/>
      <c r="H101" s="21"/>
      <c r="I101" s="21"/>
      <c r="J101" s="21"/>
      <c r="K101" s="21"/>
      <c r="L101" s="29" t="e">
        <f t="shared" si="32"/>
        <v>#DIV/0!</v>
      </c>
      <c r="M101" s="30"/>
    </row>
    <row r="102" spans="1:13">
      <c r="A102" s="3"/>
      <c r="B102" s="18" t="s">
        <v>103</v>
      </c>
      <c r="C102" s="21">
        <f t="shared" si="29"/>
        <v>0</v>
      </c>
      <c r="D102" s="21"/>
      <c r="E102" s="21"/>
      <c r="F102" s="21">
        <f t="shared" si="30"/>
        <v>0</v>
      </c>
      <c r="G102" s="21"/>
      <c r="H102" s="21"/>
      <c r="I102" s="21"/>
      <c r="J102" s="21"/>
      <c r="K102" s="21"/>
      <c r="L102" s="29" t="e">
        <f t="shared" si="32"/>
        <v>#DIV/0!</v>
      </c>
      <c r="M102" s="30"/>
    </row>
    <row r="103" spans="1:13">
      <c r="A103" s="3" t="s">
        <v>11</v>
      </c>
      <c r="B103" s="18" t="s">
        <v>101</v>
      </c>
      <c r="C103" s="21">
        <f t="shared" si="29"/>
        <v>0</v>
      </c>
      <c r="D103" s="21"/>
      <c r="E103" s="21"/>
      <c r="F103" s="21">
        <f t="shared" si="30"/>
        <v>0</v>
      </c>
      <c r="G103" s="21"/>
      <c r="H103" s="21"/>
      <c r="I103" s="21"/>
      <c r="J103" s="21"/>
      <c r="K103" s="21"/>
      <c r="L103" s="29" t="e">
        <f t="shared" si="32"/>
        <v>#DIV/0!</v>
      </c>
      <c r="M103" s="34"/>
    </row>
    <row r="104" spans="1:13">
      <c r="A104" s="51"/>
      <c r="B104" s="42" t="s">
        <v>102</v>
      </c>
      <c r="C104" s="21">
        <f t="shared" si="29"/>
        <v>0</v>
      </c>
      <c r="D104" s="21"/>
      <c r="E104" s="21"/>
      <c r="F104" s="21">
        <f t="shared" si="30"/>
        <v>0</v>
      </c>
      <c r="G104" s="21"/>
      <c r="H104" s="21"/>
      <c r="I104" s="21"/>
      <c r="J104" s="21"/>
      <c r="K104" s="21"/>
      <c r="L104" s="29" t="e">
        <f t="shared" si="32"/>
        <v>#DIV/0!</v>
      </c>
      <c r="M104" s="43"/>
    </row>
    <row r="105" spans="1:13">
      <c r="A105" s="51"/>
      <c r="B105" s="42" t="s">
        <v>101</v>
      </c>
      <c r="C105" s="21">
        <f t="shared" si="29"/>
        <v>0</v>
      </c>
      <c r="D105" s="21"/>
      <c r="E105" s="21"/>
      <c r="F105" s="21">
        <f t="shared" si="30"/>
        <v>0</v>
      </c>
      <c r="G105" s="21"/>
      <c r="H105" s="21"/>
      <c r="I105" s="21"/>
      <c r="J105" s="21"/>
      <c r="K105" s="21"/>
      <c r="L105" s="29" t="e">
        <f t="shared" si="32"/>
        <v>#DIV/0!</v>
      </c>
      <c r="M105" s="43"/>
    </row>
    <row r="107" spans="1:13">
      <c r="A107" s="289" t="s">
        <v>100</v>
      </c>
      <c r="B107" s="289"/>
      <c r="C107" s="44"/>
      <c r="D107" s="44"/>
      <c r="E107" s="44"/>
      <c r="F107" s="44"/>
      <c r="G107" s="44"/>
      <c r="H107" s="44"/>
      <c r="I107" s="44"/>
      <c r="J107" s="44"/>
      <c r="K107" s="44"/>
      <c r="L107" s="289" t="s">
        <v>99</v>
      </c>
      <c r="M107" s="289"/>
    </row>
    <row r="108" spans="1:13">
      <c r="A108" s="289"/>
      <c r="B108" s="289"/>
      <c r="C108" s="44"/>
      <c r="D108" s="44"/>
      <c r="E108" s="44"/>
      <c r="F108" s="44"/>
      <c r="G108" s="44"/>
      <c r="H108" s="44"/>
      <c r="I108" s="44"/>
      <c r="J108" s="44"/>
      <c r="K108" s="44"/>
      <c r="L108" s="289"/>
      <c r="M108" s="289"/>
    </row>
    <row r="109" spans="1:13">
      <c r="A109" s="53"/>
      <c r="B109" s="45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6"/>
    </row>
    <row r="110" spans="1:13">
      <c r="A110" s="5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6"/>
    </row>
    <row r="111" spans="1:13">
      <c r="A111" s="283" t="s">
        <v>98</v>
      </c>
      <c r="B111" s="28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6"/>
    </row>
    <row r="112" spans="1:13">
      <c r="A112" s="5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6"/>
    </row>
    <row r="113" spans="1:13">
      <c r="A113" s="53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6"/>
    </row>
    <row r="114" spans="1:13">
      <c r="A114" s="284" t="s">
        <v>97</v>
      </c>
      <c r="B114" s="284"/>
      <c r="C114" s="44"/>
      <c r="D114" s="44"/>
      <c r="E114" s="44"/>
      <c r="F114" s="44" t="s">
        <v>96</v>
      </c>
      <c r="G114" s="44"/>
      <c r="H114" s="44"/>
      <c r="I114" s="44"/>
      <c r="J114" s="44"/>
      <c r="K114" s="44"/>
      <c r="L114" s="44"/>
      <c r="M114" s="46"/>
    </row>
  </sheetData>
  <mergeCells count="9">
    <mergeCell ref="A111:B111"/>
    <mergeCell ref="A114:B114"/>
    <mergeCell ref="A1:L1"/>
    <mergeCell ref="A3:M3"/>
    <mergeCell ref="B7:M7"/>
    <mergeCell ref="A108:B108"/>
    <mergeCell ref="A107:B107"/>
    <mergeCell ref="L107:M107"/>
    <mergeCell ref="L108:M108"/>
  </mergeCells>
  <pageMargins left="0.15748031496062992" right="0.15748031496062992" top="0.23622047244094491" bottom="0.15748031496062992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8"/>
  <sheetViews>
    <sheetView zoomScale="110" zoomScaleNormal="110" workbookViewId="0">
      <selection activeCell="K6" sqref="K6"/>
    </sheetView>
  </sheetViews>
  <sheetFormatPr defaultRowHeight="12.75"/>
  <cols>
    <col min="1" max="1" width="4.21875" style="111" customWidth="1"/>
    <col min="2" max="2" width="36.109375" style="111" customWidth="1"/>
    <col min="3" max="3" width="10" style="111" customWidth="1"/>
    <col min="4" max="4" width="8" style="111" customWidth="1"/>
    <col min="5" max="5" width="11.109375" style="111" customWidth="1"/>
    <col min="6" max="6" width="11.6640625" style="225" customWidth="1"/>
    <col min="7" max="8" width="8.88671875" style="111"/>
    <col min="9" max="9" width="8.33203125" style="111" customWidth="1"/>
    <col min="10" max="10" width="8.88671875" style="111"/>
    <col min="11" max="11" width="45.21875" style="111" customWidth="1"/>
    <col min="12" max="256" width="8.88671875" style="111"/>
    <col min="257" max="257" width="4.21875" style="111" customWidth="1"/>
    <col min="258" max="258" width="36.109375" style="111" customWidth="1"/>
    <col min="259" max="259" width="10" style="111" customWidth="1"/>
    <col min="260" max="260" width="10.33203125" style="111" customWidth="1"/>
    <col min="261" max="261" width="11.109375" style="111" customWidth="1"/>
    <col min="262" max="262" width="9" style="111" customWidth="1"/>
    <col min="263" max="264" width="8.88671875" style="111"/>
    <col min="265" max="265" width="12.21875" style="111" customWidth="1"/>
    <col min="266" max="512" width="8.88671875" style="111"/>
    <col min="513" max="513" width="4.21875" style="111" customWidth="1"/>
    <col min="514" max="514" width="36.109375" style="111" customWidth="1"/>
    <col min="515" max="515" width="10" style="111" customWidth="1"/>
    <col min="516" max="516" width="10.33203125" style="111" customWidth="1"/>
    <col min="517" max="517" width="11.109375" style="111" customWidth="1"/>
    <col min="518" max="518" width="9" style="111" customWidth="1"/>
    <col min="519" max="520" width="8.88671875" style="111"/>
    <col min="521" max="521" width="12.21875" style="111" customWidth="1"/>
    <col min="522" max="768" width="8.88671875" style="111"/>
    <col min="769" max="769" width="4.21875" style="111" customWidth="1"/>
    <col min="770" max="770" width="36.109375" style="111" customWidth="1"/>
    <col min="771" max="771" width="10" style="111" customWidth="1"/>
    <col min="772" max="772" width="10.33203125" style="111" customWidth="1"/>
    <col min="773" max="773" width="11.109375" style="111" customWidth="1"/>
    <col min="774" max="774" width="9" style="111" customWidth="1"/>
    <col min="775" max="776" width="8.88671875" style="111"/>
    <col min="777" max="777" width="12.21875" style="111" customWidth="1"/>
    <col min="778" max="1024" width="8.88671875" style="111"/>
    <col min="1025" max="1025" width="4.21875" style="111" customWidth="1"/>
    <col min="1026" max="1026" width="36.109375" style="111" customWidth="1"/>
    <col min="1027" max="1027" width="10" style="111" customWidth="1"/>
    <col min="1028" max="1028" width="10.33203125" style="111" customWidth="1"/>
    <col min="1029" max="1029" width="11.109375" style="111" customWidth="1"/>
    <col min="1030" max="1030" width="9" style="111" customWidth="1"/>
    <col min="1031" max="1032" width="8.88671875" style="111"/>
    <col min="1033" max="1033" width="12.21875" style="111" customWidth="1"/>
    <col min="1034" max="1280" width="8.88671875" style="111"/>
    <col min="1281" max="1281" width="4.21875" style="111" customWidth="1"/>
    <col min="1282" max="1282" width="36.109375" style="111" customWidth="1"/>
    <col min="1283" max="1283" width="10" style="111" customWidth="1"/>
    <col min="1284" max="1284" width="10.33203125" style="111" customWidth="1"/>
    <col min="1285" max="1285" width="11.109375" style="111" customWidth="1"/>
    <col min="1286" max="1286" width="9" style="111" customWidth="1"/>
    <col min="1287" max="1288" width="8.88671875" style="111"/>
    <col min="1289" max="1289" width="12.21875" style="111" customWidth="1"/>
    <col min="1290" max="1536" width="8.88671875" style="111"/>
    <col min="1537" max="1537" width="4.21875" style="111" customWidth="1"/>
    <col min="1538" max="1538" width="36.109375" style="111" customWidth="1"/>
    <col min="1539" max="1539" width="10" style="111" customWidth="1"/>
    <col min="1540" max="1540" width="10.33203125" style="111" customWidth="1"/>
    <col min="1541" max="1541" width="11.109375" style="111" customWidth="1"/>
    <col min="1542" max="1542" width="9" style="111" customWidth="1"/>
    <col min="1543" max="1544" width="8.88671875" style="111"/>
    <col min="1545" max="1545" width="12.21875" style="111" customWidth="1"/>
    <col min="1546" max="1792" width="8.88671875" style="111"/>
    <col min="1793" max="1793" width="4.21875" style="111" customWidth="1"/>
    <col min="1794" max="1794" width="36.109375" style="111" customWidth="1"/>
    <col min="1795" max="1795" width="10" style="111" customWidth="1"/>
    <col min="1796" max="1796" width="10.33203125" style="111" customWidth="1"/>
    <col min="1797" max="1797" width="11.109375" style="111" customWidth="1"/>
    <col min="1798" max="1798" width="9" style="111" customWidth="1"/>
    <col min="1799" max="1800" width="8.88671875" style="111"/>
    <col min="1801" max="1801" width="12.21875" style="111" customWidth="1"/>
    <col min="1802" max="2048" width="8.88671875" style="111"/>
    <col min="2049" max="2049" width="4.21875" style="111" customWidth="1"/>
    <col min="2050" max="2050" width="36.109375" style="111" customWidth="1"/>
    <col min="2051" max="2051" width="10" style="111" customWidth="1"/>
    <col min="2052" max="2052" width="10.33203125" style="111" customWidth="1"/>
    <col min="2053" max="2053" width="11.109375" style="111" customWidth="1"/>
    <col min="2054" max="2054" width="9" style="111" customWidth="1"/>
    <col min="2055" max="2056" width="8.88671875" style="111"/>
    <col min="2057" max="2057" width="12.21875" style="111" customWidth="1"/>
    <col min="2058" max="2304" width="8.88671875" style="111"/>
    <col min="2305" max="2305" width="4.21875" style="111" customWidth="1"/>
    <col min="2306" max="2306" width="36.109375" style="111" customWidth="1"/>
    <col min="2307" max="2307" width="10" style="111" customWidth="1"/>
    <col min="2308" max="2308" width="10.33203125" style="111" customWidth="1"/>
    <col min="2309" max="2309" width="11.109375" style="111" customWidth="1"/>
    <col min="2310" max="2310" width="9" style="111" customWidth="1"/>
    <col min="2311" max="2312" width="8.88671875" style="111"/>
    <col min="2313" max="2313" width="12.21875" style="111" customWidth="1"/>
    <col min="2314" max="2560" width="8.88671875" style="111"/>
    <col min="2561" max="2561" width="4.21875" style="111" customWidth="1"/>
    <col min="2562" max="2562" width="36.109375" style="111" customWidth="1"/>
    <col min="2563" max="2563" width="10" style="111" customWidth="1"/>
    <col min="2564" max="2564" width="10.33203125" style="111" customWidth="1"/>
    <col min="2565" max="2565" width="11.109375" style="111" customWidth="1"/>
    <col min="2566" max="2566" width="9" style="111" customWidth="1"/>
    <col min="2567" max="2568" width="8.88671875" style="111"/>
    <col min="2569" max="2569" width="12.21875" style="111" customWidth="1"/>
    <col min="2570" max="2816" width="8.88671875" style="111"/>
    <col min="2817" max="2817" width="4.21875" style="111" customWidth="1"/>
    <col min="2818" max="2818" width="36.109375" style="111" customWidth="1"/>
    <col min="2819" max="2819" width="10" style="111" customWidth="1"/>
    <col min="2820" max="2820" width="10.33203125" style="111" customWidth="1"/>
    <col min="2821" max="2821" width="11.109375" style="111" customWidth="1"/>
    <col min="2822" max="2822" width="9" style="111" customWidth="1"/>
    <col min="2823" max="2824" width="8.88671875" style="111"/>
    <col min="2825" max="2825" width="12.21875" style="111" customWidth="1"/>
    <col min="2826" max="3072" width="8.88671875" style="111"/>
    <col min="3073" max="3073" width="4.21875" style="111" customWidth="1"/>
    <col min="3074" max="3074" width="36.109375" style="111" customWidth="1"/>
    <col min="3075" max="3075" width="10" style="111" customWidth="1"/>
    <col min="3076" max="3076" width="10.33203125" style="111" customWidth="1"/>
    <col min="3077" max="3077" width="11.109375" style="111" customWidth="1"/>
    <col min="3078" max="3078" width="9" style="111" customWidth="1"/>
    <col min="3079" max="3080" width="8.88671875" style="111"/>
    <col min="3081" max="3081" width="12.21875" style="111" customWidth="1"/>
    <col min="3082" max="3328" width="8.88671875" style="111"/>
    <col min="3329" max="3329" width="4.21875" style="111" customWidth="1"/>
    <col min="3330" max="3330" width="36.109375" style="111" customWidth="1"/>
    <col min="3331" max="3331" width="10" style="111" customWidth="1"/>
    <col min="3332" max="3332" width="10.33203125" style="111" customWidth="1"/>
    <col min="3333" max="3333" width="11.109375" style="111" customWidth="1"/>
    <col min="3334" max="3334" width="9" style="111" customWidth="1"/>
    <col min="3335" max="3336" width="8.88671875" style="111"/>
    <col min="3337" max="3337" width="12.21875" style="111" customWidth="1"/>
    <col min="3338" max="3584" width="8.88671875" style="111"/>
    <col min="3585" max="3585" width="4.21875" style="111" customWidth="1"/>
    <col min="3586" max="3586" width="36.109375" style="111" customWidth="1"/>
    <col min="3587" max="3587" width="10" style="111" customWidth="1"/>
    <col min="3588" max="3588" width="10.33203125" style="111" customWidth="1"/>
    <col min="3589" max="3589" width="11.109375" style="111" customWidth="1"/>
    <col min="3590" max="3590" width="9" style="111" customWidth="1"/>
    <col min="3591" max="3592" width="8.88671875" style="111"/>
    <col min="3593" max="3593" width="12.21875" style="111" customWidth="1"/>
    <col min="3594" max="3840" width="8.88671875" style="111"/>
    <col min="3841" max="3841" width="4.21875" style="111" customWidth="1"/>
    <col min="3842" max="3842" width="36.109375" style="111" customWidth="1"/>
    <col min="3843" max="3843" width="10" style="111" customWidth="1"/>
    <col min="3844" max="3844" width="10.33203125" style="111" customWidth="1"/>
    <col min="3845" max="3845" width="11.109375" style="111" customWidth="1"/>
    <col min="3846" max="3846" width="9" style="111" customWidth="1"/>
    <col min="3847" max="3848" width="8.88671875" style="111"/>
    <col min="3849" max="3849" width="12.21875" style="111" customWidth="1"/>
    <col min="3850" max="4096" width="8.88671875" style="111"/>
    <col min="4097" max="4097" width="4.21875" style="111" customWidth="1"/>
    <col min="4098" max="4098" width="36.109375" style="111" customWidth="1"/>
    <col min="4099" max="4099" width="10" style="111" customWidth="1"/>
    <col min="4100" max="4100" width="10.33203125" style="111" customWidth="1"/>
    <col min="4101" max="4101" width="11.109375" style="111" customWidth="1"/>
    <col min="4102" max="4102" width="9" style="111" customWidth="1"/>
    <col min="4103" max="4104" width="8.88671875" style="111"/>
    <col min="4105" max="4105" width="12.21875" style="111" customWidth="1"/>
    <col min="4106" max="4352" width="8.88671875" style="111"/>
    <col min="4353" max="4353" width="4.21875" style="111" customWidth="1"/>
    <col min="4354" max="4354" width="36.109375" style="111" customWidth="1"/>
    <col min="4355" max="4355" width="10" style="111" customWidth="1"/>
    <col min="4356" max="4356" width="10.33203125" style="111" customWidth="1"/>
    <col min="4357" max="4357" width="11.109375" style="111" customWidth="1"/>
    <col min="4358" max="4358" width="9" style="111" customWidth="1"/>
    <col min="4359" max="4360" width="8.88671875" style="111"/>
    <col min="4361" max="4361" width="12.21875" style="111" customWidth="1"/>
    <col min="4362" max="4608" width="8.88671875" style="111"/>
    <col min="4609" max="4609" width="4.21875" style="111" customWidth="1"/>
    <col min="4610" max="4610" width="36.109375" style="111" customWidth="1"/>
    <col min="4611" max="4611" width="10" style="111" customWidth="1"/>
    <col min="4612" max="4612" width="10.33203125" style="111" customWidth="1"/>
    <col min="4613" max="4613" width="11.109375" style="111" customWidth="1"/>
    <col min="4614" max="4614" width="9" style="111" customWidth="1"/>
    <col min="4615" max="4616" width="8.88671875" style="111"/>
    <col min="4617" max="4617" width="12.21875" style="111" customWidth="1"/>
    <col min="4618" max="4864" width="8.88671875" style="111"/>
    <col min="4865" max="4865" width="4.21875" style="111" customWidth="1"/>
    <col min="4866" max="4866" width="36.109375" style="111" customWidth="1"/>
    <col min="4867" max="4867" width="10" style="111" customWidth="1"/>
    <col min="4868" max="4868" width="10.33203125" style="111" customWidth="1"/>
    <col min="4869" max="4869" width="11.109375" style="111" customWidth="1"/>
    <col min="4870" max="4870" width="9" style="111" customWidth="1"/>
    <col min="4871" max="4872" width="8.88671875" style="111"/>
    <col min="4873" max="4873" width="12.21875" style="111" customWidth="1"/>
    <col min="4874" max="5120" width="8.88671875" style="111"/>
    <col min="5121" max="5121" width="4.21875" style="111" customWidth="1"/>
    <col min="5122" max="5122" width="36.109375" style="111" customWidth="1"/>
    <col min="5123" max="5123" width="10" style="111" customWidth="1"/>
    <col min="5124" max="5124" width="10.33203125" style="111" customWidth="1"/>
    <col min="5125" max="5125" width="11.109375" style="111" customWidth="1"/>
    <col min="5126" max="5126" width="9" style="111" customWidth="1"/>
    <col min="5127" max="5128" width="8.88671875" style="111"/>
    <col min="5129" max="5129" width="12.21875" style="111" customWidth="1"/>
    <col min="5130" max="5376" width="8.88671875" style="111"/>
    <col min="5377" max="5377" width="4.21875" style="111" customWidth="1"/>
    <col min="5378" max="5378" width="36.109375" style="111" customWidth="1"/>
    <col min="5379" max="5379" width="10" style="111" customWidth="1"/>
    <col min="5380" max="5380" width="10.33203125" style="111" customWidth="1"/>
    <col min="5381" max="5381" width="11.109375" style="111" customWidth="1"/>
    <col min="5382" max="5382" width="9" style="111" customWidth="1"/>
    <col min="5383" max="5384" width="8.88671875" style="111"/>
    <col min="5385" max="5385" width="12.21875" style="111" customWidth="1"/>
    <col min="5386" max="5632" width="8.88671875" style="111"/>
    <col min="5633" max="5633" width="4.21875" style="111" customWidth="1"/>
    <col min="5634" max="5634" width="36.109375" style="111" customWidth="1"/>
    <col min="5635" max="5635" width="10" style="111" customWidth="1"/>
    <col min="5636" max="5636" width="10.33203125" style="111" customWidth="1"/>
    <col min="5637" max="5637" width="11.109375" style="111" customWidth="1"/>
    <col min="5638" max="5638" width="9" style="111" customWidth="1"/>
    <col min="5639" max="5640" width="8.88671875" style="111"/>
    <col min="5641" max="5641" width="12.21875" style="111" customWidth="1"/>
    <col min="5642" max="5888" width="8.88671875" style="111"/>
    <col min="5889" max="5889" width="4.21875" style="111" customWidth="1"/>
    <col min="5890" max="5890" width="36.109375" style="111" customWidth="1"/>
    <col min="5891" max="5891" width="10" style="111" customWidth="1"/>
    <col min="5892" max="5892" width="10.33203125" style="111" customWidth="1"/>
    <col min="5893" max="5893" width="11.109375" style="111" customWidth="1"/>
    <col min="5894" max="5894" width="9" style="111" customWidth="1"/>
    <col min="5895" max="5896" width="8.88671875" style="111"/>
    <col min="5897" max="5897" width="12.21875" style="111" customWidth="1"/>
    <col min="5898" max="6144" width="8.88671875" style="111"/>
    <col min="6145" max="6145" width="4.21875" style="111" customWidth="1"/>
    <col min="6146" max="6146" width="36.109375" style="111" customWidth="1"/>
    <col min="6147" max="6147" width="10" style="111" customWidth="1"/>
    <col min="6148" max="6148" width="10.33203125" style="111" customWidth="1"/>
    <col min="6149" max="6149" width="11.109375" style="111" customWidth="1"/>
    <col min="6150" max="6150" width="9" style="111" customWidth="1"/>
    <col min="6151" max="6152" width="8.88671875" style="111"/>
    <col min="6153" max="6153" width="12.21875" style="111" customWidth="1"/>
    <col min="6154" max="6400" width="8.88671875" style="111"/>
    <col min="6401" max="6401" width="4.21875" style="111" customWidth="1"/>
    <col min="6402" max="6402" width="36.109375" style="111" customWidth="1"/>
    <col min="6403" max="6403" width="10" style="111" customWidth="1"/>
    <col min="6404" max="6404" width="10.33203125" style="111" customWidth="1"/>
    <col min="6405" max="6405" width="11.109375" style="111" customWidth="1"/>
    <col min="6406" max="6406" width="9" style="111" customWidth="1"/>
    <col min="6407" max="6408" width="8.88671875" style="111"/>
    <col min="6409" max="6409" width="12.21875" style="111" customWidth="1"/>
    <col min="6410" max="6656" width="8.88671875" style="111"/>
    <col min="6657" max="6657" width="4.21875" style="111" customWidth="1"/>
    <col min="6658" max="6658" width="36.109375" style="111" customWidth="1"/>
    <col min="6659" max="6659" width="10" style="111" customWidth="1"/>
    <col min="6660" max="6660" width="10.33203125" style="111" customWidth="1"/>
    <col min="6661" max="6661" width="11.109375" style="111" customWidth="1"/>
    <col min="6662" max="6662" width="9" style="111" customWidth="1"/>
    <col min="6663" max="6664" width="8.88671875" style="111"/>
    <col min="6665" max="6665" width="12.21875" style="111" customWidth="1"/>
    <col min="6666" max="6912" width="8.88671875" style="111"/>
    <col min="6913" max="6913" width="4.21875" style="111" customWidth="1"/>
    <col min="6914" max="6914" width="36.109375" style="111" customWidth="1"/>
    <col min="6915" max="6915" width="10" style="111" customWidth="1"/>
    <col min="6916" max="6916" width="10.33203125" style="111" customWidth="1"/>
    <col min="6917" max="6917" width="11.109375" style="111" customWidth="1"/>
    <col min="6918" max="6918" width="9" style="111" customWidth="1"/>
    <col min="6919" max="6920" width="8.88671875" style="111"/>
    <col min="6921" max="6921" width="12.21875" style="111" customWidth="1"/>
    <col min="6922" max="7168" width="8.88671875" style="111"/>
    <col min="7169" max="7169" width="4.21875" style="111" customWidth="1"/>
    <col min="7170" max="7170" width="36.109375" style="111" customWidth="1"/>
    <col min="7171" max="7171" width="10" style="111" customWidth="1"/>
    <col min="7172" max="7172" width="10.33203125" style="111" customWidth="1"/>
    <col min="7173" max="7173" width="11.109375" style="111" customWidth="1"/>
    <col min="7174" max="7174" width="9" style="111" customWidth="1"/>
    <col min="7175" max="7176" width="8.88671875" style="111"/>
    <col min="7177" max="7177" width="12.21875" style="111" customWidth="1"/>
    <col min="7178" max="7424" width="8.88671875" style="111"/>
    <col min="7425" max="7425" width="4.21875" style="111" customWidth="1"/>
    <col min="7426" max="7426" width="36.109375" style="111" customWidth="1"/>
    <col min="7427" max="7427" width="10" style="111" customWidth="1"/>
    <col min="7428" max="7428" width="10.33203125" style="111" customWidth="1"/>
    <col min="7429" max="7429" width="11.109375" style="111" customWidth="1"/>
    <col min="7430" max="7430" width="9" style="111" customWidth="1"/>
    <col min="7431" max="7432" width="8.88671875" style="111"/>
    <col min="7433" max="7433" width="12.21875" style="111" customWidth="1"/>
    <col min="7434" max="7680" width="8.88671875" style="111"/>
    <col min="7681" max="7681" width="4.21875" style="111" customWidth="1"/>
    <col min="7682" max="7682" width="36.109375" style="111" customWidth="1"/>
    <col min="7683" max="7683" width="10" style="111" customWidth="1"/>
    <col min="7684" max="7684" width="10.33203125" style="111" customWidth="1"/>
    <col min="7685" max="7685" width="11.109375" style="111" customWidth="1"/>
    <col min="7686" max="7686" width="9" style="111" customWidth="1"/>
    <col min="7687" max="7688" width="8.88671875" style="111"/>
    <col min="7689" max="7689" width="12.21875" style="111" customWidth="1"/>
    <col min="7690" max="7936" width="8.88671875" style="111"/>
    <col min="7937" max="7937" width="4.21875" style="111" customWidth="1"/>
    <col min="7938" max="7938" width="36.109375" style="111" customWidth="1"/>
    <col min="7939" max="7939" width="10" style="111" customWidth="1"/>
    <col min="7940" max="7940" width="10.33203125" style="111" customWidth="1"/>
    <col min="7941" max="7941" width="11.109375" style="111" customWidth="1"/>
    <col min="7942" max="7942" width="9" style="111" customWidth="1"/>
    <col min="7943" max="7944" width="8.88671875" style="111"/>
    <col min="7945" max="7945" width="12.21875" style="111" customWidth="1"/>
    <col min="7946" max="8192" width="8.88671875" style="111"/>
    <col min="8193" max="8193" width="4.21875" style="111" customWidth="1"/>
    <col min="8194" max="8194" width="36.109375" style="111" customWidth="1"/>
    <col min="8195" max="8195" width="10" style="111" customWidth="1"/>
    <col min="8196" max="8196" width="10.33203125" style="111" customWidth="1"/>
    <col min="8197" max="8197" width="11.109375" style="111" customWidth="1"/>
    <col min="8198" max="8198" width="9" style="111" customWidth="1"/>
    <col min="8199" max="8200" width="8.88671875" style="111"/>
    <col min="8201" max="8201" width="12.21875" style="111" customWidth="1"/>
    <col min="8202" max="8448" width="8.88671875" style="111"/>
    <col min="8449" max="8449" width="4.21875" style="111" customWidth="1"/>
    <col min="8450" max="8450" width="36.109375" style="111" customWidth="1"/>
    <col min="8451" max="8451" width="10" style="111" customWidth="1"/>
    <col min="8452" max="8452" width="10.33203125" style="111" customWidth="1"/>
    <col min="8453" max="8453" width="11.109375" style="111" customWidth="1"/>
    <col min="8454" max="8454" width="9" style="111" customWidth="1"/>
    <col min="8455" max="8456" width="8.88671875" style="111"/>
    <col min="8457" max="8457" width="12.21875" style="111" customWidth="1"/>
    <col min="8458" max="8704" width="8.88671875" style="111"/>
    <col min="8705" max="8705" width="4.21875" style="111" customWidth="1"/>
    <col min="8706" max="8706" width="36.109375" style="111" customWidth="1"/>
    <col min="8707" max="8707" width="10" style="111" customWidth="1"/>
    <col min="8708" max="8708" width="10.33203125" style="111" customWidth="1"/>
    <col min="8709" max="8709" width="11.109375" style="111" customWidth="1"/>
    <col min="8710" max="8710" width="9" style="111" customWidth="1"/>
    <col min="8711" max="8712" width="8.88671875" style="111"/>
    <col min="8713" max="8713" width="12.21875" style="111" customWidth="1"/>
    <col min="8714" max="8960" width="8.88671875" style="111"/>
    <col min="8961" max="8961" width="4.21875" style="111" customWidth="1"/>
    <col min="8962" max="8962" width="36.109375" style="111" customWidth="1"/>
    <col min="8963" max="8963" width="10" style="111" customWidth="1"/>
    <col min="8964" max="8964" width="10.33203125" style="111" customWidth="1"/>
    <col min="8965" max="8965" width="11.109375" style="111" customWidth="1"/>
    <col min="8966" max="8966" width="9" style="111" customWidth="1"/>
    <col min="8967" max="8968" width="8.88671875" style="111"/>
    <col min="8969" max="8969" width="12.21875" style="111" customWidth="1"/>
    <col min="8970" max="9216" width="8.88671875" style="111"/>
    <col min="9217" max="9217" width="4.21875" style="111" customWidth="1"/>
    <col min="9218" max="9218" width="36.109375" style="111" customWidth="1"/>
    <col min="9219" max="9219" width="10" style="111" customWidth="1"/>
    <col min="9220" max="9220" width="10.33203125" style="111" customWidth="1"/>
    <col min="9221" max="9221" width="11.109375" style="111" customWidth="1"/>
    <col min="9222" max="9222" width="9" style="111" customWidth="1"/>
    <col min="9223" max="9224" width="8.88671875" style="111"/>
    <col min="9225" max="9225" width="12.21875" style="111" customWidth="1"/>
    <col min="9226" max="9472" width="8.88671875" style="111"/>
    <col min="9473" max="9473" width="4.21875" style="111" customWidth="1"/>
    <col min="9474" max="9474" width="36.109375" style="111" customWidth="1"/>
    <col min="9475" max="9475" width="10" style="111" customWidth="1"/>
    <col min="9476" max="9476" width="10.33203125" style="111" customWidth="1"/>
    <col min="9477" max="9477" width="11.109375" style="111" customWidth="1"/>
    <col min="9478" max="9478" width="9" style="111" customWidth="1"/>
    <col min="9479" max="9480" width="8.88671875" style="111"/>
    <col min="9481" max="9481" width="12.21875" style="111" customWidth="1"/>
    <col min="9482" max="9728" width="8.88671875" style="111"/>
    <col min="9729" max="9729" width="4.21875" style="111" customWidth="1"/>
    <col min="9730" max="9730" width="36.109375" style="111" customWidth="1"/>
    <col min="9731" max="9731" width="10" style="111" customWidth="1"/>
    <col min="9732" max="9732" width="10.33203125" style="111" customWidth="1"/>
    <col min="9733" max="9733" width="11.109375" style="111" customWidth="1"/>
    <col min="9734" max="9734" width="9" style="111" customWidth="1"/>
    <col min="9735" max="9736" width="8.88671875" style="111"/>
    <col min="9737" max="9737" width="12.21875" style="111" customWidth="1"/>
    <col min="9738" max="9984" width="8.88671875" style="111"/>
    <col min="9985" max="9985" width="4.21875" style="111" customWidth="1"/>
    <col min="9986" max="9986" width="36.109375" style="111" customWidth="1"/>
    <col min="9987" max="9987" width="10" style="111" customWidth="1"/>
    <col min="9988" max="9988" width="10.33203125" style="111" customWidth="1"/>
    <col min="9989" max="9989" width="11.109375" style="111" customWidth="1"/>
    <col min="9990" max="9990" width="9" style="111" customWidth="1"/>
    <col min="9991" max="9992" width="8.88671875" style="111"/>
    <col min="9993" max="9993" width="12.21875" style="111" customWidth="1"/>
    <col min="9994" max="10240" width="8.88671875" style="111"/>
    <col min="10241" max="10241" width="4.21875" style="111" customWidth="1"/>
    <col min="10242" max="10242" width="36.109375" style="111" customWidth="1"/>
    <col min="10243" max="10243" width="10" style="111" customWidth="1"/>
    <col min="10244" max="10244" width="10.33203125" style="111" customWidth="1"/>
    <col min="10245" max="10245" width="11.109375" style="111" customWidth="1"/>
    <col min="10246" max="10246" width="9" style="111" customWidth="1"/>
    <col min="10247" max="10248" width="8.88671875" style="111"/>
    <col min="10249" max="10249" width="12.21875" style="111" customWidth="1"/>
    <col min="10250" max="10496" width="8.88671875" style="111"/>
    <col min="10497" max="10497" width="4.21875" style="111" customWidth="1"/>
    <col min="10498" max="10498" width="36.109375" style="111" customWidth="1"/>
    <col min="10499" max="10499" width="10" style="111" customWidth="1"/>
    <col min="10500" max="10500" width="10.33203125" style="111" customWidth="1"/>
    <col min="10501" max="10501" width="11.109375" style="111" customWidth="1"/>
    <col min="10502" max="10502" width="9" style="111" customWidth="1"/>
    <col min="10503" max="10504" width="8.88671875" style="111"/>
    <col min="10505" max="10505" width="12.21875" style="111" customWidth="1"/>
    <col min="10506" max="10752" width="8.88671875" style="111"/>
    <col min="10753" max="10753" width="4.21875" style="111" customWidth="1"/>
    <col min="10754" max="10754" width="36.109375" style="111" customWidth="1"/>
    <col min="10755" max="10755" width="10" style="111" customWidth="1"/>
    <col min="10756" max="10756" width="10.33203125" style="111" customWidth="1"/>
    <col min="10757" max="10757" width="11.109375" style="111" customWidth="1"/>
    <col min="10758" max="10758" width="9" style="111" customWidth="1"/>
    <col min="10759" max="10760" width="8.88671875" style="111"/>
    <col min="10761" max="10761" width="12.21875" style="111" customWidth="1"/>
    <col min="10762" max="11008" width="8.88671875" style="111"/>
    <col min="11009" max="11009" width="4.21875" style="111" customWidth="1"/>
    <col min="11010" max="11010" width="36.109375" style="111" customWidth="1"/>
    <col min="11011" max="11011" width="10" style="111" customWidth="1"/>
    <col min="11012" max="11012" width="10.33203125" style="111" customWidth="1"/>
    <col min="11013" max="11013" width="11.109375" style="111" customWidth="1"/>
    <col min="11014" max="11014" width="9" style="111" customWidth="1"/>
    <col min="11015" max="11016" width="8.88671875" style="111"/>
    <col min="11017" max="11017" width="12.21875" style="111" customWidth="1"/>
    <col min="11018" max="11264" width="8.88671875" style="111"/>
    <col min="11265" max="11265" width="4.21875" style="111" customWidth="1"/>
    <col min="11266" max="11266" width="36.109375" style="111" customWidth="1"/>
    <col min="11267" max="11267" width="10" style="111" customWidth="1"/>
    <col min="11268" max="11268" width="10.33203125" style="111" customWidth="1"/>
    <col min="11269" max="11269" width="11.109375" style="111" customWidth="1"/>
    <col min="11270" max="11270" width="9" style="111" customWidth="1"/>
    <col min="11271" max="11272" width="8.88671875" style="111"/>
    <col min="11273" max="11273" width="12.21875" style="111" customWidth="1"/>
    <col min="11274" max="11520" width="8.88671875" style="111"/>
    <col min="11521" max="11521" width="4.21875" style="111" customWidth="1"/>
    <col min="11522" max="11522" width="36.109375" style="111" customWidth="1"/>
    <col min="11523" max="11523" width="10" style="111" customWidth="1"/>
    <col min="11524" max="11524" width="10.33203125" style="111" customWidth="1"/>
    <col min="11525" max="11525" width="11.109375" style="111" customWidth="1"/>
    <col min="11526" max="11526" width="9" style="111" customWidth="1"/>
    <col min="11527" max="11528" width="8.88671875" style="111"/>
    <col min="11529" max="11529" width="12.21875" style="111" customWidth="1"/>
    <col min="11530" max="11776" width="8.88671875" style="111"/>
    <col min="11777" max="11777" width="4.21875" style="111" customWidth="1"/>
    <col min="11778" max="11778" width="36.109375" style="111" customWidth="1"/>
    <col min="11779" max="11779" width="10" style="111" customWidth="1"/>
    <col min="11780" max="11780" width="10.33203125" style="111" customWidth="1"/>
    <col min="11781" max="11781" width="11.109375" style="111" customWidth="1"/>
    <col min="11782" max="11782" width="9" style="111" customWidth="1"/>
    <col min="11783" max="11784" width="8.88671875" style="111"/>
    <col min="11785" max="11785" width="12.21875" style="111" customWidth="1"/>
    <col min="11786" max="12032" width="8.88671875" style="111"/>
    <col min="12033" max="12033" width="4.21875" style="111" customWidth="1"/>
    <col min="12034" max="12034" width="36.109375" style="111" customWidth="1"/>
    <col min="12035" max="12035" width="10" style="111" customWidth="1"/>
    <col min="12036" max="12036" width="10.33203125" style="111" customWidth="1"/>
    <col min="12037" max="12037" width="11.109375" style="111" customWidth="1"/>
    <col min="12038" max="12038" width="9" style="111" customWidth="1"/>
    <col min="12039" max="12040" width="8.88671875" style="111"/>
    <col min="12041" max="12041" width="12.21875" style="111" customWidth="1"/>
    <col min="12042" max="12288" width="8.88671875" style="111"/>
    <col min="12289" max="12289" width="4.21875" style="111" customWidth="1"/>
    <col min="12290" max="12290" width="36.109375" style="111" customWidth="1"/>
    <col min="12291" max="12291" width="10" style="111" customWidth="1"/>
    <col min="12292" max="12292" width="10.33203125" style="111" customWidth="1"/>
    <col min="12293" max="12293" width="11.109375" style="111" customWidth="1"/>
    <col min="12294" max="12294" width="9" style="111" customWidth="1"/>
    <col min="12295" max="12296" width="8.88671875" style="111"/>
    <col min="12297" max="12297" width="12.21875" style="111" customWidth="1"/>
    <col min="12298" max="12544" width="8.88671875" style="111"/>
    <col min="12545" max="12545" width="4.21875" style="111" customWidth="1"/>
    <col min="12546" max="12546" width="36.109375" style="111" customWidth="1"/>
    <col min="12547" max="12547" width="10" style="111" customWidth="1"/>
    <col min="12548" max="12548" width="10.33203125" style="111" customWidth="1"/>
    <col min="12549" max="12549" width="11.109375" style="111" customWidth="1"/>
    <col min="12550" max="12550" width="9" style="111" customWidth="1"/>
    <col min="12551" max="12552" width="8.88671875" style="111"/>
    <col min="12553" max="12553" width="12.21875" style="111" customWidth="1"/>
    <col min="12554" max="12800" width="8.88671875" style="111"/>
    <col min="12801" max="12801" width="4.21875" style="111" customWidth="1"/>
    <col min="12802" max="12802" width="36.109375" style="111" customWidth="1"/>
    <col min="12803" max="12803" width="10" style="111" customWidth="1"/>
    <col min="12804" max="12804" width="10.33203125" style="111" customWidth="1"/>
    <col min="12805" max="12805" width="11.109375" style="111" customWidth="1"/>
    <col min="12806" max="12806" width="9" style="111" customWidth="1"/>
    <col min="12807" max="12808" width="8.88671875" style="111"/>
    <col min="12809" max="12809" width="12.21875" style="111" customWidth="1"/>
    <col min="12810" max="13056" width="8.88671875" style="111"/>
    <col min="13057" max="13057" width="4.21875" style="111" customWidth="1"/>
    <col min="13058" max="13058" width="36.109375" style="111" customWidth="1"/>
    <col min="13059" max="13059" width="10" style="111" customWidth="1"/>
    <col min="13060" max="13060" width="10.33203125" style="111" customWidth="1"/>
    <col min="13061" max="13061" width="11.109375" style="111" customWidth="1"/>
    <col min="13062" max="13062" width="9" style="111" customWidth="1"/>
    <col min="13063" max="13064" width="8.88671875" style="111"/>
    <col min="13065" max="13065" width="12.21875" style="111" customWidth="1"/>
    <col min="13066" max="13312" width="8.88671875" style="111"/>
    <col min="13313" max="13313" width="4.21875" style="111" customWidth="1"/>
    <col min="13314" max="13314" width="36.109375" style="111" customWidth="1"/>
    <col min="13315" max="13315" width="10" style="111" customWidth="1"/>
    <col min="13316" max="13316" width="10.33203125" style="111" customWidth="1"/>
    <col min="13317" max="13317" width="11.109375" style="111" customWidth="1"/>
    <col min="13318" max="13318" width="9" style="111" customWidth="1"/>
    <col min="13319" max="13320" width="8.88671875" style="111"/>
    <col min="13321" max="13321" width="12.21875" style="111" customWidth="1"/>
    <col min="13322" max="13568" width="8.88671875" style="111"/>
    <col min="13569" max="13569" width="4.21875" style="111" customWidth="1"/>
    <col min="13570" max="13570" width="36.109375" style="111" customWidth="1"/>
    <col min="13571" max="13571" width="10" style="111" customWidth="1"/>
    <col min="13572" max="13572" width="10.33203125" style="111" customWidth="1"/>
    <col min="13573" max="13573" width="11.109375" style="111" customWidth="1"/>
    <col min="13574" max="13574" width="9" style="111" customWidth="1"/>
    <col min="13575" max="13576" width="8.88671875" style="111"/>
    <col min="13577" max="13577" width="12.21875" style="111" customWidth="1"/>
    <col min="13578" max="13824" width="8.88671875" style="111"/>
    <col min="13825" max="13825" width="4.21875" style="111" customWidth="1"/>
    <col min="13826" max="13826" width="36.109375" style="111" customWidth="1"/>
    <col min="13827" max="13827" width="10" style="111" customWidth="1"/>
    <col min="13828" max="13828" width="10.33203125" style="111" customWidth="1"/>
    <col min="13829" max="13829" width="11.109375" style="111" customWidth="1"/>
    <col min="13830" max="13830" width="9" style="111" customWidth="1"/>
    <col min="13831" max="13832" width="8.88671875" style="111"/>
    <col min="13833" max="13833" width="12.21875" style="111" customWidth="1"/>
    <col min="13834" max="14080" width="8.88671875" style="111"/>
    <col min="14081" max="14081" width="4.21875" style="111" customWidth="1"/>
    <col min="14082" max="14082" width="36.109375" style="111" customWidth="1"/>
    <col min="14083" max="14083" width="10" style="111" customWidth="1"/>
    <col min="14084" max="14084" width="10.33203125" style="111" customWidth="1"/>
    <col min="14085" max="14085" width="11.109375" style="111" customWidth="1"/>
    <col min="14086" max="14086" width="9" style="111" customWidth="1"/>
    <col min="14087" max="14088" width="8.88671875" style="111"/>
    <col min="14089" max="14089" width="12.21875" style="111" customWidth="1"/>
    <col min="14090" max="14336" width="8.88671875" style="111"/>
    <col min="14337" max="14337" width="4.21875" style="111" customWidth="1"/>
    <col min="14338" max="14338" width="36.109375" style="111" customWidth="1"/>
    <col min="14339" max="14339" width="10" style="111" customWidth="1"/>
    <col min="14340" max="14340" width="10.33203125" style="111" customWidth="1"/>
    <col min="14341" max="14341" width="11.109375" style="111" customWidth="1"/>
    <col min="14342" max="14342" width="9" style="111" customWidth="1"/>
    <col min="14343" max="14344" width="8.88671875" style="111"/>
    <col min="14345" max="14345" width="12.21875" style="111" customWidth="1"/>
    <col min="14346" max="14592" width="8.88671875" style="111"/>
    <col min="14593" max="14593" width="4.21875" style="111" customWidth="1"/>
    <col min="14594" max="14594" width="36.109375" style="111" customWidth="1"/>
    <col min="14595" max="14595" width="10" style="111" customWidth="1"/>
    <col min="14596" max="14596" width="10.33203125" style="111" customWidth="1"/>
    <col min="14597" max="14597" width="11.109375" style="111" customWidth="1"/>
    <col min="14598" max="14598" width="9" style="111" customWidth="1"/>
    <col min="14599" max="14600" width="8.88671875" style="111"/>
    <col min="14601" max="14601" width="12.21875" style="111" customWidth="1"/>
    <col min="14602" max="14848" width="8.88671875" style="111"/>
    <col min="14849" max="14849" width="4.21875" style="111" customWidth="1"/>
    <col min="14850" max="14850" width="36.109375" style="111" customWidth="1"/>
    <col min="14851" max="14851" width="10" style="111" customWidth="1"/>
    <col min="14852" max="14852" width="10.33203125" style="111" customWidth="1"/>
    <col min="14853" max="14853" width="11.109375" style="111" customWidth="1"/>
    <col min="14854" max="14854" width="9" style="111" customWidth="1"/>
    <col min="14855" max="14856" width="8.88671875" style="111"/>
    <col min="14857" max="14857" width="12.21875" style="111" customWidth="1"/>
    <col min="14858" max="15104" width="8.88671875" style="111"/>
    <col min="15105" max="15105" width="4.21875" style="111" customWidth="1"/>
    <col min="15106" max="15106" width="36.109375" style="111" customWidth="1"/>
    <col min="15107" max="15107" width="10" style="111" customWidth="1"/>
    <col min="15108" max="15108" width="10.33203125" style="111" customWidth="1"/>
    <col min="15109" max="15109" width="11.109375" style="111" customWidth="1"/>
    <col min="15110" max="15110" width="9" style="111" customWidth="1"/>
    <col min="15111" max="15112" width="8.88671875" style="111"/>
    <col min="15113" max="15113" width="12.21875" style="111" customWidth="1"/>
    <col min="15114" max="15360" width="8.88671875" style="111"/>
    <col min="15361" max="15361" width="4.21875" style="111" customWidth="1"/>
    <col min="15362" max="15362" width="36.109375" style="111" customWidth="1"/>
    <col min="15363" max="15363" width="10" style="111" customWidth="1"/>
    <col min="15364" max="15364" width="10.33203125" style="111" customWidth="1"/>
    <col min="15365" max="15365" width="11.109375" style="111" customWidth="1"/>
    <col min="15366" max="15366" width="9" style="111" customWidth="1"/>
    <col min="15367" max="15368" width="8.88671875" style="111"/>
    <col min="15369" max="15369" width="12.21875" style="111" customWidth="1"/>
    <col min="15370" max="15616" width="8.88671875" style="111"/>
    <col min="15617" max="15617" width="4.21875" style="111" customWidth="1"/>
    <col min="15618" max="15618" width="36.109375" style="111" customWidth="1"/>
    <col min="15619" max="15619" width="10" style="111" customWidth="1"/>
    <col min="15620" max="15620" width="10.33203125" style="111" customWidth="1"/>
    <col min="15621" max="15621" width="11.109375" style="111" customWidth="1"/>
    <col min="15622" max="15622" width="9" style="111" customWidth="1"/>
    <col min="15623" max="15624" width="8.88671875" style="111"/>
    <col min="15625" max="15625" width="12.21875" style="111" customWidth="1"/>
    <col min="15626" max="15872" width="8.88671875" style="111"/>
    <col min="15873" max="15873" width="4.21875" style="111" customWidth="1"/>
    <col min="15874" max="15874" width="36.109375" style="111" customWidth="1"/>
    <col min="15875" max="15875" width="10" style="111" customWidth="1"/>
    <col min="15876" max="15876" width="10.33203125" style="111" customWidth="1"/>
    <col min="15877" max="15877" width="11.109375" style="111" customWidth="1"/>
    <col min="15878" max="15878" width="9" style="111" customWidth="1"/>
    <col min="15879" max="15880" width="8.88671875" style="111"/>
    <col min="15881" max="15881" width="12.21875" style="111" customWidth="1"/>
    <col min="15882" max="16128" width="8.88671875" style="111"/>
    <col min="16129" max="16129" width="4.21875" style="111" customWidth="1"/>
    <col min="16130" max="16130" width="36.109375" style="111" customWidth="1"/>
    <col min="16131" max="16131" width="10" style="111" customWidth="1"/>
    <col min="16132" max="16132" width="10.33203125" style="111" customWidth="1"/>
    <col min="16133" max="16133" width="11.109375" style="111" customWidth="1"/>
    <col min="16134" max="16134" width="9" style="111" customWidth="1"/>
    <col min="16135" max="16136" width="8.88671875" style="111"/>
    <col min="16137" max="16137" width="12.21875" style="111" customWidth="1"/>
    <col min="16138" max="16384" width="8.88671875" style="111"/>
  </cols>
  <sheetData>
    <row r="1" spans="1:11" ht="21.75" customHeight="1">
      <c r="A1" s="294" t="s">
        <v>138</v>
      </c>
      <c r="B1" s="295"/>
      <c r="C1" s="295"/>
      <c r="D1" s="295"/>
      <c r="E1" s="295"/>
      <c r="F1" s="295"/>
      <c r="G1" s="295"/>
      <c r="H1" s="295"/>
      <c r="I1" s="295"/>
    </row>
    <row r="2" spans="1:11" ht="20.25" customHeight="1">
      <c r="A2" s="282" t="s">
        <v>185</v>
      </c>
      <c r="B2" s="282"/>
      <c r="C2" s="282"/>
      <c r="D2" s="282"/>
      <c r="E2" s="282"/>
      <c r="F2" s="282"/>
      <c r="G2" s="282"/>
      <c r="H2" s="282"/>
      <c r="I2" s="282"/>
      <c r="J2" s="112"/>
    </row>
    <row r="3" spans="1:11" ht="22.5" customHeight="1">
      <c r="A3" s="296"/>
      <c r="B3" s="297"/>
      <c r="C3" s="297"/>
      <c r="D3" s="297"/>
      <c r="E3" s="297"/>
      <c r="F3" s="297"/>
      <c r="G3" s="297"/>
      <c r="H3" s="297"/>
      <c r="I3" s="297"/>
    </row>
    <row r="4" spans="1:11">
      <c r="A4" s="113"/>
      <c r="B4" s="114"/>
      <c r="C4" s="115"/>
      <c r="D4" s="116"/>
      <c r="E4" s="116"/>
      <c r="G4" s="116"/>
      <c r="H4" s="117"/>
      <c r="I4" s="118"/>
    </row>
    <row r="5" spans="1:11" ht="32.25" customHeight="1" thickBot="1">
      <c r="A5" s="298" t="s">
        <v>222</v>
      </c>
      <c r="B5" s="298"/>
      <c r="C5" s="298"/>
      <c r="D5" s="298"/>
      <c r="E5" s="298"/>
      <c r="F5" s="298"/>
      <c r="G5" s="298"/>
      <c r="H5" s="298"/>
      <c r="I5" s="298"/>
    </row>
    <row r="6" spans="1:11" ht="63" customHeight="1" thickBot="1">
      <c r="A6" s="119" t="s">
        <v>1</v>
      </c>
      <c r="B6" s="120" t="s">
        <v>2</v>
      </c>
      <c r="C6" s="120" t="s">
        <v>223</v>
      </c>
      <c r="D6" s="120" t="s">
        <v>224</v>
      </c>
      <c r="E6" s="120" t="s">
        <v>225</v>
      </c>
      <c r="F6" s="226" t="s">
        <v>226</v>
      </c>
      <c r="G6" s="120" t="s">
        <v>139</v>
      </c>
      <c r="H6" s="120" t="s">
        <v>140</v>
      </c>
      <c r="I6" s="121" t="s">
        <v>141</v>
      </c>
    </row>
    <row r="7" spans="1:11">
      <c r="A7" s="122" t="s">
        <v>142</v>
      </c>
      <c r="B7" s="123" t="s">
        <v>143</v>
      </c>
      <c r="C7" s="124" t="s">
        <v>144</v>
      </c>
      <c r="D7" s="124" t="s">
        <v>145</v>
      </c>
      <c r="E7" s="124">
        <v>5</v>
      </c>
      <c r="F7" s="227">
        <v>6</v>
      </c>
      <c r="G7" s="124">
        <v>7</v>
      </c>
      <c r="H7" s="124">
        <v>8</v>
      </c>
      <c r="I7" s="125">
        <v>9</v>
      </c>
    </row>
    <row r="8" spans="1:11" ht="24.75" customHeight="1">
      <c r="A8" s="126" t="s">
        <v>4</v>
      </c>
      <c r="B8" s="127" t="s">
        <v>146</v>
      </c>
      <c r="C8" s="128"/>
      <c r="D8" s="128"/>
      <c r="E8" s="128"/>
      <c r="F8" s="228"/>
      <c r="G8" s="128"/>
      <c r="H8" s="128"/>
      <c r="I8" s="129"/>
    </row>
    <row r="9" spans="1:11" ht="15.95" customHeight="1">
      <c r="A9" s="130" t="s">
        <v>3</v>
      </c>
      <c r="B9" s="131" t="s">
        <v>147</v>
      </c>
      <c r="C9" s="132"/>
      <c r="D9" s="132"/>
      <c r="E9" s="132"/>
      <c r="F9" s="229"/>
      <c r="G9" s="133" t="e">
        <f>F9/D9</f>
        <v>#DIV/0!</v>
      </c>
      <c r="H9" s="133" t="e">
        <f>F9/E9</f>
        <v>#DIV/0!</v>
      </c>
      <c r="I9" s="134"/>
    </row>
    <row r="10" spans="1:11" ht="38.25">
      <c r="A10" s="130" t="s">
        <v>94</v>
      </c>
      <c r="B10" s="131" t="s">
        <v>148</v>
      </c>
      <c r="C10" s="132" t="e">
        <f>ROUND(C13/C9/12,0)</f>
        <v>#DIV/0!</v>
      </c>
      <c r="D10" s="132" t="e">
        <f>ROUND(D13/D9/12,0)</f>
        <v>#DIV/0!</v>
      </c>
      <c r="E10" s="132" t="e">
        <f>ROUND(E13/E9/12,0)</f>
        <v>#DIV/0!</v>
      </c>
      <c r="F10" s="229" t="e">
        <f>ROUND(F13/F9/12,0)</f>
        <v>#DIV/0!</v>
      </c>
      <c r="G10" s="133" t="e">
        <f>F10/D10</f>
        <v>#DIV/0!</v>
      </c>
      <c r="H10" s="133" t="e">
        <f>F10/E10</f>
        <v>#DIV/0!</v>
      </c>
      <c r="I10" s="135"/>
    </row>
    <row r="11" spans="1:11" ht="54.75" customHeight="1">
      <c r="A11" s="130" t="s">
        <v>95</v>
      </c>
      <c r="B11" s="131" t="s">
        <v>149</v>
      </c>
      <c r="C11" s="132">
        <f>C13+C20</f>
        <v>0</v>
      </c>
      <c r="D11" s="132">
        <f>D13+D20</f>
        <v>0</v>
      </c>
      <c r="E11" s="132">
        <f>E13+E20</f>
        <v>0</v>
      </c>
      <c r="F11" s="238">
        <f>F13+F20</f>
        <v>0</v>
      </c>
      <c r="G11" s="133" t="e">
        <f t="shared" ref="G11:G25" si="0">F11/D11</f>
        <v>#DIV/0!</v>
      </c>
      <c r="H11" s="133" t="e">
        <f>F11/E11</f>
        <v>#DIV/0!</v>
      </c>
      <c r="I11" s="135"/>
      <c r="K11" s="222"/>
    </row>
    <row r="12" spans="1:11" ht="19.5" customHeight="1">
      <c r="A12" s="136"/>
      <c r="B12" s="137" t="s">
        <v>150</v>
      </c>
      <c r="C12" s="138"/>
      <c r="D12" s="138"/>
      <c r="E12" s="138"/>
      <c r="F12" s="230"/>
      <c r="G12" s="133"/>
      <c r="H12" s="133"/>
      <c r="I12" s="139"/>
    </row>
    <row r="13" spans="1:11" ht="15.95" customHeight="1">
      <c r="A13" s="140"/>
      <c r="B13" s="131" t="s">
        <v>151</v>
      </c>
      <c r="C13" s="132">
        <f>SUM(C14:C19)</f>
        <v>0</v>
      </c>
      <c r="D13" s="132">
        <f>SUM(D14:D19)</f>
        <v>0</v>
      </c>
      <c r="E13" s="132">
        <f>SUM(E14:E19)</f>
        <v>0</v>
      </c>
      <c r="F13" s="229">
        <f>SUM(F14:F19)</f>
        <v>0</v>
      </c>
      <c r="G13" s="133" t="e">
        <f t="shared" si="0"/>
        <v>#DIV/0!</v>
      </c>
      <c r="H13" s="133" t="e">
        <f t="shared" ref="H13:H25" si="1">F13/E13</f>
        <v>#DIV/0!</v>
      </c>
      <c r="I13" s="141"/>
    </row>
    <row r="14" spans="1:11" ht="14.1" customHeight="1">
      <c r="A14" s="136"/>
      <c r="B14" s="137" t="s">
        <v>152</v>
      </c>
      <c r="C14" s="138"/>
      <c r="D14" s="138"/>
      <c r="E14" s="138"/>
      <c r="F14" s="230"/>
      <c r="G14" s="133" t="e">
        <f t="shared" si="0"/>
        <v>#DIV/0!</v>
      </c>
      <c r="H14" s="133" t="e">
        <f t="shared" si="1"/>
        <v>#DIV/0!</v>
      </c>
      <c r="I14" s="139"/>
    </row>
    <row r="15" spans="1:11" ht="14.1" customHeight="1">
      <c r="A15" s="136"/>
      <c r="B15" s="137" t="s">
        <v>153</v>
      </c>
      <c r="C15" s="138"/>
      <c r="D15" s="138"/>
      <c r="E15" s="138"/>
      <c r="F15" s="230"/>
      <c r="G15" s="133" t="e">
        <f t="shared" si="0"/>
        <v>#DIV/0!</v>
      </c>
      <c r="H15" s="133" t="e">
        <f t="shared" si="1"/>
        <v>#DIV/0!</v>
      </c>
      <c r="I15" s="139"/>
    </row>
    <row r="16" spans="1:11" ht="14.1" customHeight="1">
      <c r="A16" s="136"/>
      <c r="B16" s="137" t="s">
        <v>154</v>
      </c>
      <c r="C16" s="138"/>
      <c r="D16" s="138"/>
      <c r="E16" s="138"/>
      <c r="F16" s="230"/>
      <c r="G16" s="133"/>
      <c r="H16" s="133"/>
      <c r="I16" s="139"/>
    </row>
    <row r="17" spans="1:9" ht="14.1" customHeight="1">
      <c r="A17" s="136"/>
      <c r="B17" s="137" t="s">
        <v>155</v>
      </c>
      <c r="C17" s="138"/>
      <c r="D17" s="138"/>
      <c r="E17" s="138"/>
      <c r="F17" s="230"/>
      <c r="G17" s="133"/>
      <c r="H17" s="133"/>
      <c r="I17" s="139"/>
    </row>
    <row r="18" spans="1:9" ht="14.1" customHeight="1">
      <c r="A18" s="136"/>
      <c r="B18" s="137" t="s">
        <v>156</v>
      </c>
      <c r="C18" s="138"/>
      <c r="D18" s="138"/>
      <c r="E18" s="138"/>
      <c r="F18" s="230"/>
      <c r="G18" s="133" t="e">
        <f t="shared" si="0"/>
        <v>#DIV/0!</v>
      </c>
      <c r="H18" s="133" t="e">
        <f t="shared" si="1"/>
        <v>#DIV/0!</v>
      </c>
      <c r="I18" s="139"/>
    </row>
    <row r="19" spans="1:9" ht="14.1" customHeight="1">
      <c r="A19" s="136"/>
      <c r="B19" s="137" t="s">
        <v>157</v>
      </c>
      <c r="C19" s="138"/>
      <c r="D19" s="138"/>
      <c r="E19" s="138"/>
      <c r="F19" s="230"/>
      <c r="G19" s="133" t="e">
        <f t="shared" si="0"/>
        <v>#DIV/0!</v>
      </c>
      <c r="H19" s="133" t="e">
        <f t="shared" si="1"/>
        <v>#DIV/0!</v>
      </c>
      <c r="I19" s="139"/>
    </row>
    <row r="20" spans="1:9" ht="15.95" customHeight="1">
      <c r="A20" s="136"/>
      <c r="B20" s="131" t="s">
        <v>158</v>
      </c>
      <c r="C20" s="132">
        <f>SUM(C21:C30)</f>
        <v>0</v>
      </c>
      <c r="D20" s="132">
        <f>SUM(D21:D30)</f>
        <v>0</v>
      </c>
      <c r="E20" s="132">
        <f>SUM(E21:E30)</f>
        <v>0</v>
      </c>
      <c r="F20" s="229">
        <f>SUM(F21:F30)</f>
        <v>0</v>
      </c>
      <c r="G20" s="133" t="e">
        <f t="shared" si="0"/>
        <v>#DIV/0!</v>
      </c>
      <c r="H20" s="133" t="e">
        <f t="shared" si="1"/>
        <v>#DIV/0!</v>
      </c>
      <c r="I20" s="141"/>
    </row>
    <row r="21" spans="1:9" ht="14.1" customHeight="1">
      <c r="A21" s="140"/>
      <c r="B21" s="142" t="s">
        <v>159</v>
      </c>
      <c r="C21" s="138"/>
      <c r="D21" s="138"/>
      <c r="E21" s="138"/>
      <c r="F21" s="230"/>
      <c r="G21" s="133"/>
      <c r="H21" s="133"/>
      <c r="I21" s="139"/>
    </row>
    <row r="22" spans="1:9" ht="14.1" customHeight="1">
      <c r="A22" s="140"/>
      <c r="B22" s="137" t="s">
        <v>160</v>
      </c>
      <c r="C22" s="138"/>
      <c r="D22" s="138"/>
      <c r="E22" s="138"/>
      <c r="F22" s="230"/>
      <c r="G22" s="133"/>
      <c r="H22" s="133"/>
      <c r="I22" s="139"/>
    </row>
    <row r="23" spans="1:9" ht="14.1" customHeight="1">
      <c r="A23" s="140"/>
      <c r="B23" s="137" t="s">
        <v>161</v>
      </c>
      <c r="C23" s="138"/>
      <c r="D23" s="138"/>
      <c r="E23" s="138"/>
      <c r="F23" s="230"/>
      <c r="G23" s="133"/>
      <c r="H23" s="133"/>
      <c r="I23" s="139"/>
    </row>
    <row r="24" spans="1:9" ht="25.5">
      <c r="A24" s="140"/>
      <c r="B24" s="137" t="s">
        <v>162</v>
      </c>
      <c r="C24" s="138"/>
      <c r="D24" s="138"/>
      <c r="E24" s="138"/>
      <c r="F24" s="230"/>
      <c r="G24" s="133"/>
      <c r="H24" s="133"/>
      <c r="I24" s="139"/>
    </row>
    <row r="25" spans="1:9" ht="25.5">
      <c r="A25" s="136"/>
      <c r="B25" s="142" t="s">
        <v>163</v>
      </c>
      <c r="C25" s="138"/>
      <c r="D25" s="138"/>
      <c r="E25" s="138"/>
      <c r="F25" s="230"/>
      <c r="G25" s="133" t="e">
        <f t="shared" si="0"/>
        <v>#DIV/0!</v>
      </c>
      <c r="H25" s="133" t="e">
        <f t="shared" si="1"/>
        <v>#DIV/0!</v>
      </c>
      <c r="I25" s="139"/>
    </row>
    <row r="26" spans="1:9" ht="14.1" customHeight="1">
      <c r="A26" s="136"/>
      <c r="B26" s="142" t="s">
        <v>164</v>
      </c>
      <c r="C26" s="138"/>
      <c r="D26" s="138"/>
      <c r="E26" s="138"/>
      <c r="F26" s="230"/>
      <c r="G26" s="133"/>
      <c r="H26" s="133"/>
      <c r="I26" s="139"/>
    </row>
    <row r="27" spans="1:9" ht="14.1" customHeight="1">
      <c r="A27" s="136"/>
      <c r="B27" s="137" t="s">
        <v>165</v>
      </c>
      <c r="C27" s="138"/>
      <c r="D27" s="138"/>
      <c r="E27" s="138"/>
      <c r="F27" s="230"/>
      <c r="G27" s="133"/>
      <c r="H27" s="133"/>
      <c r="I27" s="139"/>
    </row>
    <row r="28" spans="1:9" ht="14.1" customHeight="1">
      <c r="A28" s="136" t="s">
        <v>166</v>
      </c>
      <c r="B28" s="142" t="s">
        <v>167</v>
      </c>
      <c r="C28" s="138"/>
      <c r="D28" s="138"/>
      <c r="E28" s="138"/>
      <c r="F28" s="230"/>
      <c r="G28" s="133"/>
      <c r="H28" s="133"/>
      <c r="I28" s="139"/>
    </row>
    <row r="29" spans="1:9" ht="14.1" customHeight="1">
      <c r="A29" s="136" t="s">
        <v>166</v>
      </c>
      <c r="B29" s="142" t="s">
        <v>168</v>
      </c>
      <c r="C29" s="138"/>
      <c r="D29" s="138"/>
      <c r="E29" s="138"/>
      <c r="F29" s="230"/>
      <c r="G29" s="133"/>
      <c r="H29" s="133"/>
      <c r="I29" s="139"/>
    </row>
    <row r="30" spans="1:9" ht="14.1" customHeight="1">
      <c r="A30" s="136" t="s">
        <v>166</v>
      </c>
      <c r="B30" s="142" t="s">
        <v>180</v>
      </c>
      <c r="C30" s="138"/>
      <c r="D30" s="138"/>
      <c r="E30" s="138"/>
      <c r="F30" s="230"/>
      <c r="G30" s="133"/>
      <c r="H30" s="133"/>
      <c r="I30" s="139"/>
    </row>
    <row r="31" spans="1:9" ht="14.1" customHeight="1">
      <c r="A31" s="136"/>
      <c r="B31" s="142"/>
      <c r="C31" s="138"/>
      <c r="D31" s="138"/>
      <c r="E31" s="138"/>
      <c r="F31" s="230"/>
      <c r="G31" s="132"/>
      <c r="H31" s="132"/>
      <c r="I31" s="143"/>
    </row>
    <row r="32" spans="1:9" ht="38.25">
      <c r="A32" s="126" t="s">
        <v>5</v>
      </c>
      <c r="B32" s="127" t="s">
        <v>169</v>
      </c>
      <c r="C32" s="128"/>
      <c r="D32" s="128"/>
      <c r="E32" s="128"/>
      <c r="F32" s="228"/>
      <c r="G32" s="144"/>
      <c r="H32" s="144"/>
      <c r="I32" s="129"/>
    </row>
    <row r="33" spans="1:9" ht="23.25" customHeight="1">
      <c r="A33" s="130" t="s">
        <v>3</v>
      </c>
      <c r="B33" s="131" t="s">
        <v>147</v>
      </c>
      <c r="C33" s="145"/>
      <c r="D33" s="145"/>
      <c r="E33" s="145"/>
      <c r="F33" s="231"/>
      <c r="G33" s="145"/>
      <c r="H33" s="145"/>
      <c r="I33" s="134"/>
    </row>
    <row r="34" spans="1:9" ht="38.25">
      <c r="A34" s="130" t="s">
        <v>94</v>
      </c>
      <c r="B34" s="131" t="s">
        <v>170</v>
      </c>
      <c r="C34" s="146"/>
      <c r="D34" s="146"/>
      <c r="E34" s="146"/>
      <c r="F34" s="232"/>
      <c r="G34" s="145"/>
      <c r="H34" s="145"/>
      <c r="I34" s="135"/>
    </row>
    <row r="35" spans="1:9" ht="25.5">
      <c r="A35" s="130" t="s">
        <v>95</v>
      </c>
      <c r="B35" s="147" t="s">
        <v>171</v>
      </c>
      <c r="C35" s="145"/>
      <c r="D35" s="145"/>
      <c r="E35" s="145"/>
      <c r="F35" s="231"/>
      <c r="G35" s="145"/>
      <c r="H35" s="145"/>
      <c r="I35" s="135"/>
    </row>
    <row r="36" spans="1:9" ht="14.1" customHeight="1">
      <c r="A36" s="136"/>
      <c r="B36" s="137" t="s">
        <v>172</v>
      </c>
      <c r="C36" s="148"/>
      <c r="D36" s="148"/>
      <c r="E36" s="148"/>
      <c r="F36" s="233"/>
      <c r="G36" s="145"/>
      <c r="H36" s="145"/>
      <c r="I36" s="139"/>
    </row>
    <row r="37" spans="1:9" ht="14.1" customHeight="1">
      <c r="A37" s="136"/>
      <c r="B37" s="137" t="s">
        <v>173</v>
      </c>
      <c r="C37" s="149"/>
      <c r="D37" s="149"/>
      <c r="E37" s="149"/>
      <c r="F37" s="234"/>
      <c r="G37" s="145"/>
      <c r="H37" s="145"/>
      <c r="I37" s="141"/>
    </row>
    <row r="38" spans="1:9" ht="14.1" customHeight="1">
      <c r="A38" s="150"/>
      <c r="B38" s="148"/>
      <c r="C38" s="148"/>
      <c r="D38" s="148"/>
      <c r="E38" s="148"/>
      <c r="F38" s="233"/>
      <c r="G38" s="148"/>
      <c r="H38" s="148"/>
      <c r="I38" s="143"/>
    </row>
    <row r="39" spans="1:9" ht="14.1" customHeight="1" thickBot="1">
      <c r="A39" s="151"/>
      <c r="B39" s="152"/>
      <c r="C39" s="153"/>
      <c r="D39" s="153"/>
      <c r="E39" s="153"/>
      <c r="F39" s="235"/>
      <c r="G39" s="154"/>
      <c r="H39" s="154"/>
      <c r="I39" s="155"/>
    </row>
    <row r="40" spans="1:9" ht="14.25">
      <c r="A40" s="299" t="s">
        <v>174</v>
      </c>
      <c r="B40" s="292"/>
      <c r="C40" s="292"/>
      <c r="D40" s="292"/>
      <c r="E40" s="292"/>
      <c r="F40" s="292"/>
      <c r="G40" s="292"/>
      <c r="H40" s="292"/>
      <c r="I40" s="300"/>
    </row>
    <row r="41" spans="1:9" ht="14.25">
      <c r="A41" s="156"/>
      <c r="B41" s="6"/>
      <c r="C41" s="6"/>
      <c r="D41" s="6"/>
      <c r="E41" s="6"/>
      <c r="F41" s="236"/>
      <c r="G41" s="6"/>
      <c r="H41" s="6"/>
      <c r="I41" s="6"/>
    </row>
    <row r="42" spans="1:9">
      <c r="A42" s="116"/>
      <c r="B42" s="116"/>
      <c r="C42" s="116"/>
      <c r="D42" s="116"/>
      <c r="E42" s="116"/>
      <c r="G42" s="116"/>
      <c r="H42" s="116"/>
      <c r="I42" s="116"/>
    </row>
    <row r="43" spans="1:9" ht="14.25">
      <c r="A43" s="116"/>
      <c r="B43" s="293" t="s">
        <v>175</v>
      </c>
      <c r="C43" s="292"/>
      <c r="D43" s="116"/>
      <c r="E43" s="116"/>
      <c r="G43" s="116"/>
      <c r="H43" s="116"/>
      <c r="I43" s="116"/>
    </row>
    <row r="44" spans="1:9" ht="13.5" thickBot="1">
      <c r="A44" s="116"/>
      <c r="B44" s="116"/>
      <c r="C44" s="116"/>
      <c r="D44" s="116"/>
      <c r="E44" s="116"/>
      <c r="G44" s="116"/>
      <c r="H44" s="116"/>
      <c r="I44" s="116"/>
    </row>
    <row r="45" spans="1:9">
      <c r="A45" s="290" t="s">
        <v>98</v>
      </c>
      <c r="B45" s="290"/>
      <c r="C45" s="290"/>
      <c r="D45" s="290"/>
      <c r="E45" s="290"/>
      <c r="F45" s="290"/>
      <c r="G45" s="290"/>
      <c r="H45" s="290"/>
      <c r="I45" s="290"/>
    </row>
    <row r="46" spans="1:9" ht="21.75" customHeight="1">
      <c r="A46" s="113" t="s">
        <v>0</v>
      </c>
      <c r="B46" s="116"/>
      <c r="C46" s="291" t="s">
        <v>176</v>
      </c>
      <c r="D46" s="291"/>
      <c r="E46" s="291"/>
      <c r="F46" s="237"/>
      <c r="G46" s="291" t="s">
        <v>177</v>
      </c>
      <c r="H46" s="292"/>
      <c r="I46" s="292"/>
    </row>
    <row r="47" spans="1:9" ht="12.75" customHeight="1">
      <c r="A47" s="116"/>
      <c r="B47" s="116"/>
      <c r="C47" s="291" t="s">
        <v>178</v>
      </c>
      <c r="D47" s="291"/>
      <c r="E47" s="291"/>
      <c r="G47" s="291" t="s">
        <v>179</v>
      </c>
      <c r="H47" s="292"/>
      <c r="I47" s="292"/>
    </row>
    <row r="48" spans="1:9">
      <c r="A48" s="116"/>
      <c r="B48" s="116"/>
      <c r="C48" s="116"/>
      <c r="D48" s="116"/>
      <c r="E48" s="116"/>
      <c r="G48" s="116"/>
      <c r="H48" s="116"/>
      <c r="I48" s="116"/>
    </row>
    <row r="49" spans="1:9">
      <c r="A49" s="116"/>
      <c r="B49" s="116"/>
      <c r="C49" s="116"/>
      <c r="D49" s="116"/>
      <c r="E49" s="116"/>
      <c r="G49" s="116"/>
      <c r="H49" s="116"/>
      <c r="I49" s="116"/>
    </row>
    <row r="50" spans="1:9">
      <c r="A50" s="116"/>
      <c r="B50" s="116"/>
      <c r="C50" s="116"/>
      <c r="D50" s="116"/>
      <c r="E50" s="116"/>
      <c r="G50" s="116"/>
      <c r="H50" s="116"/>
      <c r="I50" s="116"/>
    </row>
    <row r="51" spans="1:9">
      <c r="A51" s="116"/>
      <c r="B51" s="116"/>
      <c r="C51" s="116"/>
      <c r="D51" s="116"/>
      <c r="E51" s="116"/>
      <c r="G51" s="116"/>
      <c r="H51" s="116"/>
      <c r="I51" s="116"/>
    </row>
    <row r="52" spans="1:9">
      <c r="A52" s="116"/>
      <c r="B52" s="116"/>
      <c r="C52" s="116"/>
      <c r="D52" s="116"/>
      <c r="E52" s="116"/>
      <c r="G52" s="116"/>
      <c r="H52" s="116"/>
      <c r="I52" s="116"/>
    </row>
    <row r="53" spans="1:9">
      <c r="A53" s="116"/>
      <c r="B53" s="116"/>
      <c r="C53" s="116"/>
      <c r="D53" s="116"/>
      <c r="E53" s="116"/>
      <c r="G53" s="116"/>
      <c r="H53" s="116"/>
      <c r="I53" s="116"/>
    </row>
    <row r="54" spans="1:9">
      <c r="A54" s="116"/>
      <c r="B54" s="116"/>
      <c r="C54" s="116"/>
      <c r="D54" s="116"/>
      <c r="E54" s="116"/>
      <c r="G54" s="116"/>
      <c r="H54" s="116"/>
      <c r="I54" s="116"/>
    </row>
    <row r="55" spans="1:9">
      <c r="A55" s="116"/>
      <c r="B55" s="116"/>
      <c r="C55" s="116"/>
      <c r="D55" s="116"/>
      <c r="E55" s="116"/>
      <c r="G55" s="116"/>
      <c r="H55" s="116"/>
      <c r="I55" s="116"/>
    </row>
    <row r="56" spans="1:9">
      <c r="A56" s="116"/>
      <c r="B56" s="116"/>
      <c r="C56" s="116"/>
      <c r="D56" s="116"/>
      <c r="E56" s="116"/>
      <c r="G56" s="116"/>
      <c r="H56" s="116"/>
      <c r="I56" s="116"/>
    </row>
    <row r="57" spans="1:9">
      <c r="A57" s="116"/>
      <c r="B57" s="116"/>
      <c r="C57" s="116"/>
      <c r="D57" s="116"/>
      <c r="E57" s="116"/>
      <c r="G57" s="116"/>
      <c r="H57" s="116"/>
      <c r="I57" s="116"/>
    </row>
    <row r="58" spans="1:9">
      <c r="A58" s="116"/>
      <c r="B58" s="116"/>
      <c r="C58" s="116"/>
      <c r="D58" s="116"/>
      <c r="E58" s="116"/>
      <c r="G58" s="116"/>
      <c r="H58" s="116"/>
      <c r="I58" s="116"/>
    </row>
    <row r="59" spans="1:9">
      <c r="A59" s="116"/>
      <c r="B59" s="116"/>
      <c r="C59" s="116"/>
      <c r="D59" s="116"/>
      <c r="E59" s="116"/>
      <c r="G59" s="116"/>
      <c r="H59" s="116"/>
      <c r="I59" s="116"/>
    </row>
    <row r="60" spans="1:9">
      <c r="A60" s="116"/>
      <c r="B60" s="116"/>
      <c r="C60" s="116"/>
      <c r="D60" s="116"/>
      <c r="E60" s="116"/>
      <c r="G60" s="116"/>
      <c r="H60" s="116"/>
      <c r="I60" s="116"/>
    </row>
    <row r="61" spans="1:9">
      <c r="A61" s="116"/>
      <c r="B61" s="116"/>
      <c r="C61" s="116"/>
      <c r="D61" s="116"/>
      <c r="E61" s="116"/>
      <c r="G61" s="116"/>
      <c r="H61" s="116"/>
      <c r="I61" s="116"/>
    </row>
    <row r="62" spans="1:9">
      <c r="A62" s="116"/>
      <c r="B62" s="116"/>
      <c r="C62" s="116"/>
      <c r="D62" s="116"/>
      <c r="E62" s="116"/>
      <c r="G62" s="116"/>
      <c r="H62" s="116"/>
      <c r="I62" s="116"/>
    </row>
    <row r="63" spans="1:9">
      <c r="A63" s="116"/>
      <c r="B63" s="116"/>
      <c r="C63" s="116"/>
      <c r="D63" s="116"/>
      <c r="E63" s="116"/>
      <c r="G63" s="116"/>
      <c r="H63" s="116"/>
      <c r="I63" s="116"/>
    </row>
    <row r="64" spans="1:9">
      <c r="A64" s="116"/>
      <c r="B64" s="116"/>
      <c r="C64" s="116"/>
      <c r="D64" s="116"/>
      <c r="E64" s="116"/>
      <c r="G64" s="116"/>
      <c r="H64" s="116"/>
      <c r="I64" s="116"/>
    </row>
    <row r="65" spans="1:9">
      <c r="A65" s="116"/>
      <c r="B65" s="116"/>
      <c r="C65" s="116"/>
      <c r="D65" s="116"/>
      <c r="E65" s="116"/>
      <c r="G65" s="116"/>
      <c r="H65" s="116"/>
      <c r="I65" s="116"/>
    </row>
    <row r="66" spans="1:9">
      <c r="A66" s="116"/>
      <c r="B66" s="116"/>
      <c r="C66" s="116"/>
      <c r="D66" s="116"/>
      <c r="E66" s="116"/>
      <c r="G66" s="116"/>
      <c r="H66" s="116"/>
      <c r="I66" s="116"/>
    </row>
    <row r="67" spans="1:9">
      <c r="A67" s="116"/>
      <c r="B67" s="116"/>
      <c r="C67" s="116"/>
      <c r="D67" s="116"/>
      <c r="E67" s="116"/>
      <c r="G67" s="116"/>
      <c r="H67" s="116"/>
      <c r="I67" s="116"/>
    </row>
    <row r="68" spans="1:9">
      <c r="A68" s="116"/>
      <c r="B68" s="116"/>
      <c r="C68" s="116"/>
      <c r="D68" s="116"/>
      <c r="E68" s="116"/>
      <c r="G68" s="116"/>
      <c r="H68" s="116"/>
      <c r="I68" s="116"/>
    </row>
  </sheetData>
  <mergeCells count="11">
    <mergeCell ref="B43:C43"/>
    <mergeCell ref="A1:I1"/>
    <mergeCell ref="A2:I2"/>
    <mergeCell ref="A3:I3"/>
    <mergeCell ref="A5:I5"/>
    <mergeCell ref="A40:I40"/>
    <mergeCell ref="A45:I45"/>
    <mergeCell ref="C46:E46"/>
    <mergeCell ref="G46:I46"/>
    <mergeCell ref="C47:E47"/>
    <mergeCell ref="G47:I47"/>
  </mergeCells>
  <pageMargins left="0.31496062992125984" right="0.11811023622047245" top="0.74803149606299213" bottom="0.74803149606299213" header="0.31496062992125984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411"/>
  <sheetViews>
    <sheetView showGridLines="0" topLeftCell="A34" workbookViewId="0">
      <selection activeCell="A3" sqref="A3:E3"/>
    </sheetView>
  </sheetViews>
  <sheetFormatPr defaultColWidth="8.88671875" defaultRowHeight="11.25" customHeight="1"/>
  <cols>
    <col min="1" max="1" width="16.21875" style="169" customWidth="1"/>
    <col min="2" max="2" width="8.88671875" style="169" customWidth="1"/>
    <col min="3" max="3" width="10" style="169" customWidth="1"/>
    <col min="4" max="4" width="41.88671875" style="169" customWidth="1"/>
    <col min="5" max="5" width="11.44140625" style="214" customWidth="1"/>
    <col min="6" max="6" width="8.88671875" style="207" customWidth="1"/>
    <col min="7" max="7" width="77" style="169" customWidth="1"/>
    <col min="8" max="16384" width="8.88671875" style="169"/>
  </cols>
  <sheetData>
    <row r="1" spans="1:6" s="207" customFormat="1" ht="18.75" customHeight="1">
      <c r="A1" s="316" t="s">
        <v>205</v>
      </c>
      <c r="B1" s="317"/>
      <c r="C1" s="317"/>
      <c r="D1" s="317"/>
      <c r="E1" s="208"/>
      <c r="F1" s="208"/>
    </row>
    <row r="2" spans="1:6" s="207" customFormat="1" ht="30.75" customHeight="1">
      <c r="A2" s="304" t="s">
        <v>233</v>
      </c>
      <c r="B2" s="305"/>
      <c r="C2" s="305"/>
      <c r="D2" s="305"/>
      <c r="E2" s="306"/>
      <c r="F2" s="210"/>
    </row>
    <row r="3" spans="1:6" s="207" customFormat="1" ht="14.25" customHeight="1">
      <c r="A3" s="307" t="s">
        <v>195</v>
      </c>
      <c r="B3" s="308"/>
      <c r="C3" s="308"/>
      <c r="D3" s="308"/>
      <c r="E3" s="309"/>
      <c r="F3" s="210"/>
    </row>
    <row r="4" spans="1:6" ht="57" customHeight="1">
      <c r="A4" s="303" t="s">
        <v>136</v>
      </c>
      <c r="B4" s="303" t="s">
        <v>227</v>
      </c>
      <c r="C4" s="311"/>
      <c r="D4" s="312" t="s">
        <v>228</v>
      </c>
      <c r="E4" s="313"/>
      <c r="F4" s="210"/>
    </row>
    <row r="5" spans="1:6" ht="46.5" customHeight="1">
      <c r="A5" s="310"/>
      <c r="B5" s="170" t="s">
        <v>135</v>
      </c>
      <c r="C5" s="170" t="s">
        <v>134</v>
      </c>
      <c r="D5" s="170" t="s">
        <v>229</v>
      </c>
      <c r="E5" s="211" t="s">
        <v>133</v>
      </c>
      <c r="F5" s="210"/>
    </row>
    <row r="6" spans="1:6" ht="16.5" customHeight="1">
      <c r="A6" s="171">
        <v>1</v>
      </c>
      <c r="B6" s="171">
        <v>2</v>
      </c>
      <c r="C6" s="171">
        <v>3</v>
      </c>
      <c r="D6" s="171">
        <v>4</v>
      </c>
      <c r="E6" s="212">
        <v>5</v>
      </c>
      <c r="F6" s="210"/>
    </row>
    <row r="7" spans="1:6" ht="33.75" customHeight="1">
      <c r="A7" s="301" t="s">
        <v>203</v>
      </c>
      <c r="B7" s="173"/>
      <c r="C7" s="173"/>
      <c r="D7" s="172"/>
      <c r="E7" s="213"/>
      <c r="F7" s="210"/>
    </row>
    <row r="8" spans="1:6" ht="17.100000000000001" customHeight="1">
      <c r="A8" s="302"/>
      <c r="B8" s="174"/>
      <c r="C8" s="174"/>
      <c r="D8" s="172"/>
      <c r="E8" s="213"/>
      <c r="F8" s="210"/>
    </row>
    <row r="9" spans="1:6" ht="17.100000000000001" customHeight="1">
      <c r="A9" s="302"/>
      <c r="B9" s="174"/>
      <c r="C9" s="174"/>
      <c r="D9" s="172"/>
      <c r="E9" s="213"/>
      <c r="F9" s="210"/>
    </row>
    <row r="10" spans="1:6" ht="22.5" customHeight="1">
      <c r="A10" s="303"/>
      <c r="B10" s="174"/>
      <c r="C10" s="174"/>
      <c r="D10" s="172"/>
      <c r="E10" s="213"/>
      <c r="F10" s="210"/>
    </row>
    <row r="11" spans="1:6" ht="17.100000000000001" customHeight="1">
      <c r="A11" s="175" t="s">
        <v>132</v>
      </c>
      <c r="B11" s="176">
        <f>SUM(B7:B10)</f>
        <v>0</v>
      </c>
      <c r="C11" s="176">
        <f>SUM(C7:C10)</f>
        <v>0</v>
      </c>
      <c r="D11" s="175" t="s">
        <v>120</v>
      </c>
      <c r="E11" s="213">
        <f>SUM(E10,E9,E8,E7)</f>
        <v>0</v>
      </c>
      <c r="F11" s="210"/>
    </row>
    <row r="12" spans="1:6" ht="30.75" customHeight="1">
      <c r="A12" s="301" t="s">
        <v>204</v>
      </c>
      <c r="B12" s="173"/>
      <c r="C12" s="173"/>
      <c r="D12" s="172"/>
      <c r="E12" s="213"/>
      <c r="F12" s="210"/>
    </row>
    <row r="13" spans="1:6" ht="17.100000000000001" customHeight="1">
      <c r="A13" s="302"/>
      <c r="B13" s="174"/>
      <c r="C13" s="174"/>
      <c r="D13" s="172"/>
      <c r="E13" s="213"/>
      <c r="F13" s="210"/>
    </row>
    <row r="14" spans="1:6" ht="17.100000000000001" customHeight="1">
      <c r="A14" s="302"/>
      <c r="B14" s="174"/>
      <c r="C14" s="174"/>
      <c r="D14" s="172"/>
      <c r="E14" s="213"/>
      <c r="F14" s="210"/>
    </row>
    <row r="15" spans="1:6" ht="17.100000000000001" customHeight="1">
      <c r="A15" s="302"/>
      <c r="B15" s="174"/>
      <c r="C15" s="174"/>
      <c r="D15" s="172"/>
      <c r="E15" s="213"/>
      <c r="F15" s="210"/>
    </row>
    <row r="16" spans="1:6" ht="17.100000000000001" customHeight="1">
      <c r="A16" s="303"/>
      <c r="B16" s="174"/>
      <c r="C16" s="174"/>
      <c r="D16" s="172"/>
      <c r="E16" s="213"/>
      <c r="F16" s="210"/>
    </row>
    <row r="17" spans="1:7" ht="40.5" customHeight="1">
      <c r="A17" s="175" t="s">
        <v>130</v>
      </c>
      <c r="B17" s="256">
        <f>B12+B13+B14+B15+B16</f>
        <v>0</v>
      </c>
      <c r="C17" s="256">
        <f>C12+C13+C14+C15+C16</f>
        <v>0</v>
      </c>
      <c r="D17" s="175" t="s">
        <v>120</v>
      </c>
      <c r="E17" s="213">
        <f>SUM(E16,E15,E14,E13,E12,)</f>
        <v>0</v>
      </c>
      <c r="F17" s="210"/>
      <c r="G17" s="250"/>
    </row>
    <row r="18" spans="1:7" ht="17.100000000000001" customHeight="1">
      <c r="A18" s="301" t="s">
        <v>129</v>
      </c>
      <c r="B18" s="174"/>
      <c r="C18" s="174"/>
      <c r="D18" s="172"/>
      <c r="E18" s="213">
        <v>0</v>
      </c>
      <c r="F18" s="210"/>
    </row>
    <row r="19" spans="1:7" ht="17.100000000000001" customHeight="1">
      <c r="A19" s="302"/>
      <c r="B19" s="174"/>
      <c r="C19" s="174"/>
      <c r="D19" s="172"/>
      <c r="E19" s="213"/>
      <c r="F19" s="210"/>
    </row>
    <row r="20" spans="1:7" ht="17.100000000000001" customHeight="1">
      <c r="A20" s="302"/>
      <c r="B20" s="174"/>
      <c r="C20" s="174"/>
      <c r="D20" s="172"/>
      <c r="E20" s="213"/>
      <c r="F20" s="210"/>
    </row>
    <row r="21" spans="1:7" ht="17.100000000000001" customHeight="1">
      <c r="A21" s="302"/>
      <c r="B21" s="174"/>
      <c r="C21" s="174"/>
      <c r="D21" s="172"/>
      <c r="E21" s="213"/>
      <c r="F21" s="210"/>
    </row>
    <row r="22" spans="1:7" ht="17.100000000000001" customHeight="1">
      <c r="A22" s="303"/>
      <c r="B22" s="174"/>
      <c r="C22" s="174"/>
      <c r="D22" s="172"/>
      <c r="E22" s="213"/>
      <c r="F22" s="210"/>
    </row>
    <row r="23" spans="1:7" ht="22.5" customHeight="1">
      <c r="A23" s="175" t="s">
        <v>128</v>
      </c>
      <c r="B23" s="176">
        <f>B18+B19+B20+B21+B22</f>
        <v>0</v>
      </c>
      <c r="C23" s="176">
        <f>C18+C19+C20+C21+C22</f>
        <v>0</v>
      </c>
      <c r="D23" s="175" t="s">
        <v>120</v>
      </c>
      <c r="E23" s="213">
        <f>SUM(E22,E21,E20,E19,E18)</f>
        <v>0</v>
      </c>
      <c r="F23" s="210"/>
    </row>
    <row r="24" spans="1:7" ht="17.100000000000001" customHeight="1">
      <c r="A24" s="301" t="s">
        <v>127</v>
      </c>
      <c r="B24" s="174"/>
      <c r="C24" s="174"/>
      <c r="D24" s="172"/>
      <c r="E24" s="213">
        <v>0</v>
      </c>
      <c r="F24" s="210"/>
    </row>
    <row r="25" spans="1:7" ht="17.100000000000001" customHeight="1">
      <c r="A25" s="302"/>
      <c r="B25" s="174"/>
      <c r="C25" s="174"/>
      <c r="D25" s="172"/>
      <c r="E25" s="213"/>
      <c r="F25" s="210"/>
    </row>
    <row r="26" spans="1:7" ht="17.100000000000001" customHeight="1">
      <c r="A26" s="302"/>
      <c r="B26" s="174"/>
      <c r="C26" s="174"/>
      <c r="D26" s="172"/>
      <c r="E26" s="213"/>
      <c r="F26" s="210"/>
    </row>
    <row r="27" spans="1:7" ht="17.100000000000001" customHeight="1">
      <c r="A27" s="302"/>
      <c r="B27" s="174"/>
      <c r="C27" s="174"/>
      <c r="D27" s="172"/>
      <c r="E27" s="213"/>
      <c r="F27" s="210"/>
    </row>
    <row r="28" spans="1:7" ht="22.5" customHeight="1">
      <c r="A28" s="175" t="s">
        <v>126</v>
      </c>
      <c r="B28" s="176">
        <f>B24+B25+B26+B27</f>
        <v>0</v>
      </c>
      <c r="C28" s="176">
        <f>C24+C25+C26+C27</f>
        <v>0</v>
      </c>
      <c r="D28" s="175" t="s">
        <v>120</v>
      </c>
      <c r="E28" s="213">
        <f>SUM(E27,E26,E25,E24)</f>
        <v>0</v>
      </c>
      <c r="F28" s="210"/>
    </row>
    <row r="29" spans="1:7" ht="17.100000000000001" customHeight="1">
      <c r="A29" s="301" t="s">
        <v>125</v>
      </c>
      <c r="B29" s="174"/>
      <c r="C29" s="174"/>
      <c r="D29" s="172"/>
      <c r="E29" s="213">
        <v>0</v>
      </c>
      <c r="F29" s="210"/>
    </row>
    <row r="30" spans="1:7" ht="17.100000000000001" customHeight="1">
      <c r="A30" s="302"/>
      <c r="B30" s="174"/>
      <c r="C30" s="174"/>
      <c r="D30" s="172"/>
      <c r="E30" s="213"/>
      <c r="F30" s="210"/>
    </row>
    <row r="31" spans="1:7" ht="17.100000000000001" customHeight="1">
      <c r="A31" s="302"/>
      <c r="B31" s="174"/>
      <c r="C31" s="174"/>
      <c r="D31" s="172"/>
      <c r="E31" s="213"/>
      <c r="F31" s="210"/>
    </row>
    <row r="32" spans="1:7" ht="22.5" customHeight="1">
      <c r="A32" s="175" t="s">
        <v>124</v>
      </c>
      <c r="B32" s="176">
        <f>SUM(B31,B30,B29)</f>
        <v>0</v>
      </c>
      <c r="C32" s="176">
        <f>SUM(C31,C30,C29)</f>
        <v>0</v>
      </c>
      <c r="D32" s="175"/>
      <c r="E32" s="213">
        <f>SUM(E31,E30,E29)</f>
        <v>0</v>
      </c>
      <c r="F32" s="210"/>
    </row>
    <row r="33" spans="1:7" ht="12.75" customHeight="1">
      <c r="A33" s="301" t="s">
        <v>123</v>
      </c>
      <c r="B33" s="174"/>
      <c r="C33" s="174"/>
      <c r="D33" s="172"/>
      <c r="E33" s="213">
        <v>0</v>
      </c>
      <c r="F33" s="210"/>
    </row>
    <row r="34" spans="1:7" ht="12.75" customHeight="1">
      <c r="A34" s="302"/>
      <c r="B34" s="174"/>
      <c r="C34" s="174"/>
      <c r="D34" s="172"/>
      <c r="E34" s="213"/>
      <c r="F34" s="210"/>
    </row>
    <row r="35" spans="1:7" ht="12.75" customHeight="1">
      <c r="A35" s="302"/>
      <c r="B35" s="174"/>
      <c r="C35" s="174"/>
      <c r="D35" s="172"/>
      <c r="E35" s="213"/>
      <c r="F35" s="210"/>
    </row>
    <row r="36" spans="1:7" ht="22.5" customHeight="1">
      <c r="A36" s="175" t="s">
        <v>122</v>
      </c>
      <c r="B36" s="176">
        <f>B33+B34+B35</f>
        <v>0</v>
      </c>
      <c r="C36" s="176">
        <f>C33+C34+C35</f>
        <v>0</v>
      </c>
      <c r="D36" s="175" t="s">
        <v>120</v>
      </c>
      <c r="E36" s="213">
        <f>SUM(E35,E34,E33)</f>
        <v>0</v>
      </c>
      <c r="F36" s="210"/>
    </row>
    <row r="37" spans="1:7" ht="56.25" customHeight="1">
      <c r="A37" s="221" t="s">
        <v>121</v>
      </c>
      <c r="B37" s="260">
        <f>SUM(B36,B32,B28,B23,B17,B11)</f>
        <v>0</v>
      </c>
      <c r="C37" s="260">
        <f>SUM(C36,C32,C28,C23,C17,C10)</f>
        <v>0</v>
      </c>
      <c r="D37" s="239" t="s">
        <v>120</v>
      </c>
      <c r="E37" s="240">
        <f>E11+E17</f>
        <v>0</v>
      </c>
      <c r="F37" s="210"/>
      <c r="G37" s="250"/>
    </row>
    <row r="38" spans="1:7" ht="13.5" customHeight="1">
      <c r="A38" s="318" t="s">
        <v>119</v>
      </c>
      <c r="B38" s="306"/>
      <c r="C38" s="306"/>
      <c r="D38" s="306"/>
      <c r="E38" s="306"/>
      <c r="F38" s="210"/>
    </row>
    <row r="39" spans="1:7" ht="12.75" customHeight="1">
      <c r="A39" s="318" t="s">
        <v>118</v>
      </c>
      <c r="B39" s="306"/>
      <c r="C39" s="306"/>
      <c r="D39" s="306"/>
      <c r="E39" s="306"/>
      <c r="F39" s="210"/>
    </row>
    <row r="40" spans="1:7" ht="12.75" customHeight="1">
      <c r="A40" s="215"/>
      <c r="B40" s="209"/>
      <c r="C40" s="209"/>
      <c r="D40" s="306"/>
      <c r="E40" s="306"/>
      <c r="F40" s="210"/>
    </row>
    <row r="41" spans="1:7" ht="12.75" customHeight="1">
      <c r="A41" s="215"/>
      <c r="B41" s="209"/>
      <c r="C41" s="209"/>
      <c r="D41" s="306"/>
      <c r="E41" s="306"/>
      <c r="F41" s="210"/>
    </row>
    <row r="42" spans="1:7" ht="14.25" customHeight="1">
      <c r="A42" s="321" t="s">
        <v>117</v>
      </c>
      <c r="B42" s="322"/>
      <c r="C42" s="210"/>
      <c r="D42" s="319" t="s">
        <v>116</v>
      </c>
      <c r="E42" s="320"/>
      <c r="F42" s="210"/>
    </row>
    <row r="43" spans="1:7" ht="12" customHeight="1">
      <c r="A43" s="314" t="s">
        <v>115</v>
      </c>
      <c r="B43" s="315"/>
      <c r="C43" s="217"/>
      <c r="D43" s="314" t="s">
        <v>114</v>
      </c>
      <c r="E43" s="315"/>
      <c r="F43" s="210"/>
    </row>
    <row r="44" spans="1:7" ht="15.75" customHeight="1">
      <c r="A44" s="205"/>
      <c r="B44" s="218"/>
      <c r="C44" s="205"/>
      <c r="D44" s="306"/>
      <c r="E44" s="306"/>
      <c r="F44" s="210"/>
    </row>
    <row r="45" spans="1:7" ht="15.75" customHeight="1">
      <c r="A45" s="205"/>
      <c r="B45" s="218"/>
      <c r="C45" s="205"/>
      <c r="D45" s="306"/>
      <c r="E45" s="306"/>
      <c r="F45" s="210"/>
    </row>
    <row r="46" spans="1:7" ht="15.75" customHeight="1">
      <c r="A46" s="205"/>
      <c r="B46" s="205"/>
      <c r="C46" s="205"/>
      <c r="D46" s="306"/>
      <c r="E46" s="306"/>
      <c r="F46" s="210"/>
    </row>
    <row r="47" spans="1:7" ht="30" customHeight="1">
      <c r="A47" s="323" t="s">
        <v>98</v>
      </c>
      <c r="B47" s="320"/>
      <c r="C47" s="320"/>
      <c r="D47" s="306"/>
      <c r="E47" s="306"/>
      <c r="F47" s="210"/>
    </row>
    <row r="48" spans="1:7" ht="14.25" customHeight="1">
      <c r="A48" s="219"/>
      <c r="B48" s="219"/>
      <c r="C48" s="219"/>
      <c r="D48" s="306"/>
      <c r="E48" s="306"/>
      <c r="F48" s="210"/>
    </row>
    <row r="49" spans="1:6" ht="14.25" customHeight="1">
      <c r="A49" s="220" t="s">
        <v>113</v>
      </c>
      <c r="B49" s="219"/>
      <c r="C49" s="219"/>
      <c r="D49" s="319" t="s">
        <v>112</v>
      </c>
      <c r="E49" s="320"/>
      <c r="F49" s="210"/>
    </row>
    <row r="50" spans="1:6" ht="12" customHeight="1">
      <c r="A50" s="216" t="s">
        <v>97</v>
      </c>
      <c r="B50" s="217"/>
      <c r="C50" s="217"/>
      <c r="D50" s="314" t="s">
        <v>111</v>
      </c>
      <c r="E50" s="315"/>
      <c r="F50" s="210"/>
    </row>
    <row r="51" spans="1:6" s="207" customFormat="1" ht="17.100000000000001" customHeight="1">
      <c r="A51" s="210"/>
      <c r="B51" s="210"/>
      <c r="C51" s="210"/>
      <c r="D51" s="210"/>
      <c r="E51" s="210"/>
      <c r="F51" s="210"/>
    </row>
    <row r="52" spans="1:6" s="207" customFormat="1" ht="11.25" customHeight="1">
      <c r="A52" s="206"/>
      <c r="B52" s="206"/>
      <c r="C52" s="206"/>
      <c r="D52" s="206"/>
      <c r="E52" s="206"/>
      <c r="F52" s="206"/>
    </row>
    <row r="53" spans="1:6" s="207" customFormat="1" ht="11.25" customHeight="1"/>
    <row r="54" spans="1:6" s="207" customFormat="1" ht="11.25" customHeight="1"/>
    <row r="55" spans="1:6" s="207" customFormat="1" ht="11.25" customHeight="1"/>
    <row r="56" spans="1:6" s="207" customFormat="1" ht="11.25" customHeight="1"/>
    <row r="57" spans="1:6" s="207" customFormat="1" ht="11.25" customHeight="1"/>
    <row r="58" spans="1:6" s="207" customFormat="1" ht="11.25" customHeight="1"/>
    <row r="59" spans="1:6" s="207" customFormat="1" ht="11.25" customHeight="1"/>
    <row r="60" spans="1:6" s="207" customFormat="1" ht="11.25" customHeight="1"/>
    <row r="61" spans="1:6" s="207" customFormat="1" ht="11.25" customHeight="1"/>
    <row r="62" spans="1:6" s="207" customFormat="1" ht="11.25" customHeight="1"/>
    <row r="63" spans="1:6" s="207" customFormat="1" ht="11.25" customHeight="1"/>
    <row r="64" spans="1:6" s="207" customFormat="1" ht="11.25" customHeight="1"/>
    <row r="65" s="207" customFormat="1" ht="11.25" customHeight="1"/>
    <row r="66" s="207" customFormat="1" ht="11.25" customHeight="1"/>
    <row r="67" s="207" customFormat="1" ht="11.25" customHeight="1"/>
    <row r="68" s="207" customFormat="1" ht="11.25" customHeight="1"/>
    <row r="69" s="207" customFormat="1" ht="11.25" customHeight="1"/>
    <row r="70" s="207" customFormat="1" ht="11.25" customHeight="1"/>
    <row r="71" s="207" customFormat="1" ht="11.25" customHeight="1"/>
    <row r="72" s="207" customFormat="1" ht="11.25" customHeight="1"/>
    <row r="73" s="207" customFormat="1" ht="11.25" customHeight="1"/>
    <row r="74" s="207" customFormat="1" ht="11.25" customHeight="1"/>
    <row r="75" s="207" customFormat="1" ht="11.25" customHeight="1"/>
    <row r="76" s="207" customFormat="1" ht="11.25" customHeight="1"/>
    <row r="77" s="207" customFormat="1" ht="11.25" customHeight="1"/>
    <row r="78" s="207" customFormat="1" ht="11.25" customHeight="1"/>
    <row r="79" s="207" customFormat="1" ht="11.25" customHeight="1"/>
    <row r="80" s="207" customFormat="1" ht="11.25" customHeight="1"/>
    <row r="81" s="207" customFormat="1" ht="11.25" customHeight="1"/>
    <row r="82" s="207" customFormat="1" ht="11.25" customHeight="1"/>
    <row r="83" s="207" customFormat="1" ht="11.25" customHeight="1"/>
    <row r="84" s="207" customFormat="1" ht="11.25" customHeight="1"/>
    <row r="85" s="207" customFormat="1" ht="11.25" customHeight="1"/>
    <row r="86" s="207" customFormat="1" ht="11.25" customHeight="1"/>
    <row r="87" s="207" customFormat="1" ht="11.25" customHeight="1"/>
    <row r="88" s="207" customFormat="1" ht="11.25" customHeight="1"/>
    <row r="89" s="207" customFormat="1" ht="11.25" customHeight="1"/>
    <row r="90" s="207" customFormat="1" ht="11.25" customHeight="1"/>
    <row r="91" s="207" customFormat="1" ht="11.25" customHeight="1"/>
    <row r="92" s="207" customFormat="1" ht="11.25" customHeight="1"/>
    <row r="93" s="207" customFormat="1" ht="11.25" customHeight="1"/>
    <row r="94" s="207" customFormat="1" ht="11.25" customHeight="1"/>
    <row r="95" s="207" customFormat="1" ht="11.25" customHeight="1"/>
    <row r="96" s="207" customFormat="1" ht="11.25" customHeight="1"/>
    <row r="97" s="207" customFormat="1" ht="11.25" customHeight="1"/>
    <row r="98" s="207" customFormat="1" ht="11.25" customHeight="1"/>
    <row r="99" s="207" customFormat="1" ht="11.25" customHeight="1"/>
    <row r="100" s="207" customFormat="1" ht="11.25" customHeight="1"/>
    <row r="101" s="207" customFormat="1" ht="11.25" customHeight="1"/>
    <row r="102" s="207" customFormat="1" ht="11.25" customHeight="1"/>
    <row r="103" s="207" customFormat="1" ht="11.25" customHeight="1"/>
    <row r="104" s="207" customFormat="1" ht="11.25" customHeight="1"/>
    <row r="105" s="207" customFormat="1" ht="11.25" customHeight="1"/>
    <row r="106" s="207" customFormat="1" ht="11.25" customHeight="1"/>
    <row r="107" s="207" customFormat="1" ht="11.25" customHeight="1"/>
    <row r="108" s="207" customFormat="1" ht="11.25" customHeight="1"/>
    <row r="109" s="207" customFormat="1" ht="11.25" customHeight="1"/>
    <row r="110" s="207" customFormat="1" ht="11.25" customHeight="1"/>
    <row r="111" s="207" customFormat="1" ht="11.25" customHeight="1"/>
    <row r="112" s="207" customFormat="1" ht="11.25" customHeight="1"/>
    <row r="113" s="207" customFormat="1" ht="11.25" customHeight="1"/>
    <row r="114" s="207" customFormat="1" ht="11.25" customHeight="1"/>
    <row r="115" s="207" customFormat="1" ht="11.25" customHeight="1"/>
    <row r="116" s="207" customFormat="1" ht="11.25" customHeight="1"/>
    <row r="117" s="207" customFormat="1" ht="11.25" customHeight="1"/>
    <row r="118" s="207" customFormat="1" ht="11.25" customHeight="1"/>
    <row r="119" s="207" customFormat="1" ht="11.25" customHeight="1"/>
    <row r="120" s="207" customFormat="1" ht="11.25" customHeight="1"/>
    <row r="121" s="207" customFormat="1" ht="11.25" customHeight="1"/>
    <row r="122" s="207" customFormat="1" ht="11.25" customHeight="1"/>
    <row r="123" s="207" customFormat="1" ht="11.25" customHeight="1"/>
    <row r="124" s="207" customFormat="1" ht="11.25" customHeight="1"/>
    <row r="125" s="207" customFormat="1" ht="11.25" customHeight="1"/>
    <row r="126" s="207" customFormat="1" ht="11.25" customHeight="1"/>
    <row r="127" s="207" customFormat="1" ht="11.25" customHeight="1"/>
    <row r="128" s="207" customFormat="1" ht="11.25" customHeight="1"/>
    <row r="129" s="207" customFormat="1" ht="11.25" customHeight="1"/>
    <row r="130" s="207" customFormat="1" ht="11.25" customHeight="1"/>
    <row r="131" s="207" customFormat="1" ht="11.25" customHeight="1"/>
    <row r="132" s="207" customFormat="1" ht="11.25" customHeight="1"/>
    <row r="133" s="207" customFormat="1" ht="11.25" customHeight="1"/>
    <row r="134" s="207" customFormat="1" ht="11.25" customHeight="1"/>
    <row r="135" s="207" customFormat="1" ht="11.25" customHeight="1"/>
    <row r="136" s="207" customFormat="1" ht="11.25" customHeight="1"/>
    <row r="137" s="207" customFormat="1" ht="11.25" customHeight="1"/>
    <row r="138" s="207" customFormat="1" ht="11.25" customHeight="1"/>
    <row r="139" s="207" customFormat="1" ht="11.25" customHeight="1"/>
    <row r="140" s="207" customFormat="1" ht="11.25" customHeight="1"/>
    <row r="141" s="207" customFormat="1" ht="11.25" customHeight="1"/>
    <row r="142" s="207" customFormat="1" ht="11.25" customHeight="1"/>
    <row r="143" s="207" customFormat="1" ht="11.25" customHeight="1"/>
    <row r="144" s="207" customFormat="1" ht="11.25" customHeight="1"/>
    <row r="145" s="207" customFormat="1" ht="11.25" customHeight="1"/>
    <row r="146" s="207" customFormat="1" ht="11.25" customHeight="1"/>
    <row r="147" s="207" customFormat="1" ht="11.25" customHeight="1"/>
    <row r="148" s="207" customFormat="1" ht="11.25" customHeight="1"/>
    <row r="149" s="207" customFormat="1" ht="11.25" customHeight="1"/>
    <row r="150" s="207" customFormat="1" ht="11.25" customHeight="1"/>
    <row r="151" s="207" customFormat="1" ht="11.25" customHeight="1"/>
    <row r="152" s="207" customFormat="1" ht="11.25" customHeight="1"/>
    <row r="153" s="207" customFormat="1" ht="11.25" customHeight="1"/>
    <row r="154" s="207" customFormat="1" ht="11.25" customHeight="1"/>
    <row r="155" s="207" customFormat="1" ht="11.25" customHeight="1"/>
    <row r="156" s="207" customFormat="1" ht="11.25" customHeight="1"/>
    <row r="157" s="207" customFormat="1" ht="11.25" customHeight="1"/>
    <row r="158" s="207" customFormat="1" ht="11.25" customHeight="1"/>
    <row r="159" s="207" customFormat="1" ht="11.25" customHeight="1"/>
    <row r="160" s="207" customFormat="1" ht="11.25" customHeight="1"/>
    <row r="161" s="207" customFormat="1" ht="11.25" customHeight="1"/>
    <row r="162" s="207" customFormat="1" ht="11.25" customHeight="1"/>
    <row r="163" s="207" customFormat="1" ht="11.25" customHeight="1"/>
    <row r="164" s="207" customFormat="1" ht="11.25" customHeight="1"/>
    <row r="165" s="207" customFormat="1" ht="11.25" customHeight="1"/>
    <row r="166" s="207" customFormat="1" ht="11.25" customHeight="1"/>
    <row r="167" s="207" customFormat="1" ht="11.25" customHeight="1"/>
    <row r="168" s="207" customFormat="1" ht="11.25" customHeight="1"/>
    <row r="169" s="207" customFormat="1" ht="11.25" customHeight="1"/>
    <row r="170" s="207" customFormat="1" ht="11.25" customHeight="1"/>
    <row r="171" s="207" customFormat="1" ht="11.25" customHeight="1"/>
    <row r="172" s="207" customFormat="1" ht="11.25" customHeight="1"/>
    <row r="173" s="207" customFormat="1" ht="11.25" customHeight="1"/>
    <row r="174" s="207" customFormat="1" ht="11.25" customHeight="1"/>
    <row r="175" s="207" customFormat="1" ht="11.25" customHeight="1"/>
    <row r="176" s="207" customFormat="1" ht="11.25" customHeight="1"/>
    <row r="177" s="207" customFormat="1" ht="11.25" customHeight="1"/>
    <row r="178" s="207" customFormat="1" ht="11.25" customHeight="1"/>
    <row r="179" s="207" customFormat="1" ht="11.25" customHeight="1"/>
    <row r="180" s="207" customFormat="1" ht="11.25" customHeight="1"/>
    <row r="181" s="207" customFormat="1" ht="11.25" customHeight="1"/>
    <row r="182" s="207" customFormat="1" ht="11.25" customHeight="1"/>
    <row r="183" s="207" customFormat="1" ht="11.25" customHeight="1"/>
    <row r="184" s="207" customFormat="1" ht="11.25" customHeight="1"/>
    <row r="185" s="207" customFormat="1" ht="11.25" customHeight="1"/>
    <row r="186" s="207" customFormat="1" ht="11.25" customHeight="1"/>
    <row r="187" s="207" customFormat="1" ht="11.25" customHeight="1"/>
    <row r="188" s="207" customFormat="1" ht="11.25" customHeight="1"/>
    <row r="189" s="207" customFormat="1" ht="11.25" customHeight="1"/>
    <row r="190" s="207" customFormat="1" ht="11.25" customHeight="1"/>
    <row r="191" s="207" customFormat="1" ht="11.25" customHeight="1"/>
    <row r="192" s="207" customFormat="1" ht="11.25" customHeight="1"/>
    <row r="193" s="207" customFormat="1" ht="11.25" customHeight="1"/>
    <row r="194" s="207" customFormat="1" ht="11.25" customHeight="1"/>
    <row r="195" s="207" customFormat="1" ht="11.25" customHeight="1"/>
    <row r="196" s="207" customFormat="1" ht="11.25" customHeight="1"/>
    <row r="197" s="207" customFormat="1" ht="11.25" customHeight="1"/>
    <row r="198" s="207" customFormat="1" ht="11.25" customHeight="1"/>
    <row r="199" s="207" customFormat="1" ht="11.25" customHeight="1"/>
    <row r="200" s="207" customFormat="1" ht="11.25" customHeight="1"/>
    <row r="201" s="207" customFormat="1" ht="11.25" customHeight="1"/>
    <row r="202" s="207" customFormat="1" ht="11.25" customHeight="1"/>
    <row r="203" s="207" customFormat="1" ht="11.25" customHeight="1"/>
    <row r="204" s="207" customFormat="1" ht="11.25" customHeight="1"/>
    <row r="205" s="207" customFormat="1" ht="11.25" customHeight="1"/>
    <row r="206" s="207" customFormat="1" ht="11.25" customHeight="1"/>
    <row r="207" s="207" customFormat="1" ht="11.25" customHeight="1"/>
    <row r="208" s="207" customFormat="1" ht="11.25" customHeight="1"/>
    <row r="209" s="207" customFormat="1" ht="11.25" customHeight="1"/>
    <row r="210" s="207" customFormat="1" ht="11.25" customHeight="1"/>
    <row r="211" s="207" customFormat="1" ht="11.25" customHeight="1"/>
    <row r="212" s="207" customFormat="1" ht="11.25" customHeight="1"/>
    <row r="213" s="207" customFormat="1" ht="11.25" customHeight="1"/>
    <row r="214" s="207" customFormat="1" ht="11.25" customHeight="1"/>
    <row r="215" s="207" customFormat="1" ht="11.25" customHeight="1"/>
    <row r="216" s="207" customFormat="1" ht="11.25" customHeight="1"/>
    <row r="217" s="207" customFormat="1" ht="11.25" customHeight="1"/>
    <row r="218" s="207" customFormat="1" ht="11.25" customHeight="1"/>
    <row r="219" s="207" customFormat="1" ht="11.25" customHeight="1"/>
    <row r="220" s="207" customFormat="1" ht="11.25" customHeight="1"/>
    <row r="221" s="207" customFormat="1" ht="11.25" customHeight="1"/>
    <row r="222" s="207" customFormat="1" ht="11.25" customHeight="1"/>
    <row r="223" s="207" customFormat="1" ht="11.25" customHeight="1"/>
    <row r="224" s="207" customFormat="1" ht="11.25" customHeight="1"/>
    <row r="225" s="207" customFormat="1" ht="11.25" customHeight="1"/>
    <row r="226" s="207" customFormat="1" ht="11.25" customHeight="1"/>
    <row r="227" s="207" customFormat="1" ht="11.25" customHeight="1"/>
    <row r="228" s="207" customFormat="1" ht="11.25" customHeight="1"/>
    <row r="229" s="207" customFormat="1" ht="11.25" customHeight="1"/>
    <row r="230" s="207" customFormat="1" ht="11.25" customHeight="1"/>
    <row r="231" s="207" customFormat="1" ht="11.25" customHeight="1"/>
    <row r="232" s="207" customFormat="1" ht="11.25" customHeight="1"/>
    <row r="233" s="207" customFormat="1" ht="11.25" customHeight="1"/>
    <row r="234" s="207" customFormat="1" ht="11.25" customHeight="1"/>
    <row r="235" s="207" customFormat="1" ht="11.25" customHeight="1"/>
    <row r="236" s="207" customFormat="1" ht="11.25" customHeight="1"/>
    <row r="237" s="207" customFormat="1" ht="11.25" customHeight="1"/>
    <row r="238" s="207" customFormat="1" ht="11.25" customHeight="1"/>
    <row r="239" s="207" customFormat="1" ht="11.25" customHeight="1"/>
    <row r="240" s="207" customFormat="1" ht="11.25" customHeight="1"/>
    <row r="241" s="207" customFormat="1" ht="11.25" customHeight="1"/>
    <row r="242" s="207" customFormat="1" ht="11.25" customHeight="1"/>
    <row r="243" s="207" customFormat="1" ht="11.25" customHeight="1"/>
    <row r="244" s="207" customFormat="1" ht="11.25" customHeight="1"/>
    <row r="245" s="207" customFormat="1" ht="11.25" customHeight="1"/>
    <row r="246" s="207" customFormat="1" ht="11.25" customHeight="1"/>
    <row r="247" s="207" customFormat="1" ht="11.25" customHeight="1"/>
    <row r="248" s="207" customFormat="1" ht="11.25" customHeight="1"/>
    <row r="249" s="207" customFormat="1" ht="11.25" customHeight="1"/>
    <row r="250" s="207" customFormat="1" ht="11.25" customHeight="1"/>
    <row r="251" s="207" customFormat="1" ht="11.25" customHeight="1"/>
    <row r="252" s="207" customFormat="1" ht="11.25" customHeight="1"/>
    <row r="253" s="207" customFormat="1" ht="11.25" customHeight="1"/>
    <row r="254" s="207" customFormat="1" ht="11.25" customHeight="1"/>
    <row r="255" s="207" customFormat="1" ht="11.25" customHeight="1"/>
    <row r="256" s="207" customFormat="1" ht="11.25" customHeight="1"/>
    <row r="257" s="207" customFormat="1" ht="11.25" customHeight="1"/>
    <row r="258" s="207" customFormat="1" ht="11.25" customHeight="1"/>
    <row r="259" s="207" customFormat="1" ht="11.25" customHeight="1"/>
    <row r="260" s="207" customFormat="1" ht="11.25" customHeight="1"/>
    <row r="261" s="207" customFormat="1" ht="11.25" customHeight="1"/>
    <row r="262" s="207" customFormat="1" ht="11.25" customHeight="1"/>
    <row r="263" s="207" customFormat="1" ht="11.25" customHeight="1"/>
    <row r="264" s="207" customFormat="1" ht="11.25" customHeight="1"/>
    <row r="265" s="207" customFormat="1" ht="11.25" customHeight="1"/>
    <row r="266" s="207" customFormat="1" ht="11.25" customHeight="1"/>
    <row r="267" s="207" customFormat="1" ht="11.25" customHeight="1"/>
    <row r="268" s="207" customFormat="1" ht="11.25" customHeight="1"/>
    <row r="269" s="207" customFormat="1" ht="11.25" customHeight="1"/>
    <row r="270" s="207" customFormat="1" ht="11.25" customHeight="1"/>
    <row r="271" s="207" customFormat="1" ht="11.25" customHeight="1"/>
    <row r="272" s="207" customFormat="1" ht="11.25" customHeight="1"/>
    <row r="273" s="207" customFormat="1" ht="11.25" customHeight="1"/>
    <row r="274" s="207" customFormat="1" ht="11.25" customHeight="1"/>
    <row r="275" s="207" customFormat="1" ht="11.25" customHeight="1"/>
    <row r="276" s="207" customFormat="1" ht="11.25" customHeight="1"/>
    <row r="277" s="207" customFormat="1" ht="11.25" customHeight="1"/>
    <row r="278" s="207" customFormat="1" ht="11.25" customHeight="1"/>
    <row r="279" s="207" customFormat="1" ht="11.25" customHeight="1"/>
    <row r="280" s="207" customFormat="1" ht="11.25" customHeight="1"/>
    <row r="281" s="207" customFormat="1" ht="11.25" customHeight="1"/>
    <row r="282" s="207" customFormat="1" ht="11.25" customHeight="1"/>
    <row r="283" s="207" customFormat="1" ht="11.25" customHeight="1"/>
    <row r="284" s="207" customFormat="1" ht="11.25" customHeight="1"/>
    <row r="285" s="207" customFormat="1" ht="11.25" customHeight="1"/>
    <row r="286" s="207" customFormat="1" ht="11.25" customHeight="1"/>
    <row r="287" s="207" customFormat="1" ht="11.25" customHeight="1"/>
    <row r="288" s="207" customFormat="1" ht="11.25" customHeight="1"/>
    <row r="289" s="207" customFormat="1" ht="11.25" customHeight="1"/>
    <row r="290" s="207" customFormat="1" ht="11.25" customHeight="1"/>
    <row r="291" s="207" customFormat="1" ht="11.25" customHeight="1"/>
    <row r="292" s="207" customFormat="1" ht="11.25" customHeight="1"/>
    <row r="293" s="207" customFormat="1" ht="11.25" customHeight="1"/>
    <row r="294" s="207" customFormat="1" ht="11.25" customHeight="1"/>
    <row r="295" s="207" customFormat="1" ht="11.25" customHeight="1"/>
    <row r="296" s="207" customFormat="1" ht="11.25" customHeight="1"/>
    <row r="297" s="207" customFormat="1" ht="11.25" customHeight="1"/>
    <row r="298" s="207" customFormat="1" ht="11.25" customHeight="1"/>
    <row r="299" s="207" customFormat="1" ht="11.25" customHeight="1"/>
    <row r="300" s="207" customFormat="1" ht="11.25" customHeight="1"/>
    <row r="301" s="207" customFormat="1" ht="11.25" customHeight="1"/>
    <row r="302" s="207" customFormat="1" ht="11.25" customHeight="1"/>
    <row r="303" s="207" customFormat="1" ht="11.25" customHeight="1"/>
    <row r="304" s="207" customFormat="1" ht="11.25" customHeight="1"/>
    <row r="305" s="207" customFormat="1" ht="11.25" customHeight="1"/>
    <row r="306" s="207" customFormat="1" ht="11.25" customHeight="1"/>
    <row r="307" s="207" customFormat="1" ht="11.25" customHeight="1"/>
    <row r="308" s="207" customFormat="1" ht="11.25" customHeight="1"/>
    <row r="309" s="207" customFormat="1" ht="11.25" customHeight="1"/>
    <row r="310" s="207" customFormat="1" ht="11.25" customHeight="1"/>
    <row r="311" s="207" customFormat="1" ht="11.25" customHeight="1"/>
    <row r="312" s="207" customFormat="1" ht="11.25" customHeight="1"/>
    <row r="313" s="207" customFormat="1" ht="11.25" customHeight="1"/>
    <row r="314" s="207" customFormat="1" ht="11.25" customHeight="1"/>
    <row r="315" s="207" customFormat="1" ht="11.25" customHeight="1"/>
    <row r="316" s="207" customFormat="1" ht="11.25" customHeight="1"/>
    <row r="317" s="207" customFormat="1" ht="11.25" customHeight="1"/>
    <row r="318" s="207" customFormat="1" ht="11.25" customHeight="1"/>
    <row r="319" s="207" customFormat="1" ht="11.25" customHeight="1"/>
    <row r="320" s="207" customFormat="1" ht="11.25" customHeight="1"/>
    <row r="321" s="207" customFormat="1" ht="11.25" customHeight="1"/>
    <row r="322" s="207" customFormat="1" ht="11.25" customHeight="1"/>
    <row r="323" s="207" customFormat="1" ht="11.25" customHeight="1"/>
    <row r="324" s="207" customFormat="1" ht="11.25" customHeight="1"/>
    <row r="325" s="207" customFormat="1" ht="11.25" customHeight="1"/>
    <row r="326" s="207" customFormat="1" ht="11.25" customHeight="1"/>
    <row r="327" s="207" customFormat="1" ht="11.25" customHeight="1"/>
    <row r="328" s="207" customFormat="1" ht="11.25" customHeight="1"/>
    <row r="329" s="207" customFormat="1" ht="11.25" customHeight="1"/>
    <row r="330" s="207" customFormat="1" ht="11.25" customHeight="1"/>
    <row r="331" s="207" customFormat="1" ht="11.25" customHeight="1"/>
    <row r="332" s="207" customFormat="1" ht="11.25" customHeight="1"/>
    <row r="333" s="207" customFormat="1" ht="11.25" customHeight="1"/>
    <row r="334" s="207" customFormat="1" ht="11.25" customHeight="1"/>
    <row r="335" s="207" customFormat="1" ht="11.25" customHeight="1"/>
    <row r="336" s="207" customFormat="1" ht="11.25" customHeight="1"/>
    <row r="337" s="207" customFormat="1" ht="11.25" customHeight="1"/>
    <row r="338" s="207" customFormat="1" ht="11.25" customHeight="1"/>
    <row r="339" s="207" customFormat="1" ht="11.25" customHeight="1"/>
    <row r="340" s="207" customFormat="1" ht="11.25" customHeight="1"/>
    <row r="341" s="207" customFormat="1" ht="11.25" customHeight="1"/>
    <row r="342" s="207" customFormat="1" ht="11.25" customHeight="1"/>
    <row r="343" s="207" customFormat="1" ht="11.25" customHeight="1"/>
    <row r="344" s="207" customFormat="1" ht="11.25" customHeight="1"/>
    <row r="345" s="207" customFormat="1" ht="11.25" customHeight="1"/>
    <row r="346" s="207" customFormat="1" ht="11.25" customHeight="1"/>
    <row r="347" s="207" customFormat="1" ht="11.25" customHeight="1"/>
    <row r="348" s="207" customFormat="1" ht="11.25" customHeight="1"/>
    <row r="349" s="207" customFormat="1" ht="11.25" customHeight="1"/>
    <row r="350" s="207" customFormat="1" ht="11.25" customHeight="1"/>
    <row r="351" s="207" customFormat="1" ht="11.25" customHeight="1"/>
    <row r="352" s="207" customFormat="1" ht="11.25" customHeight="1"/>
    <row r="353" s="207" customFormat="1" ht="11.25" customHeight="1"/>
    <row r="354" s="207" customFormat="1" ht="11.25" customHeight="1"/>
    <row r="355" s="207" customFormat="1" ht="11.25" customHeight="1"/>
    <row r="356" s="207" customFormat="1" ht="11.25" customHeight="1"/>
    <row r="357" s="207" customFormat="1" ht="11.25" customHeight="1"/>
    <row r="358" s="207" customFormat="1" ht="11.25" customHeight="1"/>
    <row r="359" s="207" customFormat="1" ht="11.25" customHeight="1"/>
    <row r="360" s="207" customFormat="1" ht="11.25" customHeight="1"/>
    <row r="361" s="207" customFormat="1" ht="11.25" customHeight="1"/>
    <row r="362" s="207" customFormat="1" ht="11.25" customHeight="1"/>
    <row r="363" s="207" customFormat="1" ht="11.25" customHeight="1"/>
    <row r="364" s="207" customFormat="1" ht="11.25" customHeight="1"/>
    <row r="365" s="207" customFormat="1" ht="11.25" customHeight="1"/>
    <row r="366" s="207" customFormat="1" ht="11.25" customHeight="1"/>
    <row r="367" s="207" customFormat="1" ht="11.25" customHeight="1"/>
    <row r="368" s="207" customFormat="1" ht="11.25" customHeight="1"/>
    <row r="369" s="207" customFormat="1" ht="11.25" customHeight="1"/>
    <row r="370" s="207" customFormat="1" ht="11.25" customHeight="1"/>
    <row r="371" s="207" customFormat="1" ht="11.25" customHeight="1"/>
    <row r="372" s="207" customFormat="1" ht="11.25" customHeight="1"/>
    <row r="373" s="207" customFormat="1" ht="11.25" customHeight="1"/>
    <row r="374" s="207" customFormat="1" ht="11.25" customHeight="1"/>
    <row r="375" s="207" customFormat="1" ht="11.25" customHeight="1"/>
    <row r="376" s="207" customFormat="1" ht="11.25" customHeight="1"/>
    <row r="377" s="207" customFormat="1" ht="11.25" customHeight="1"/>
    <row r="378" s="207" customFormat="1" ht="11.25" customHeight="1"/>
    <row r="379" s="207" customFormat="1" ht="11.25" customHeight="1"/>
    <row r="380" s="207" customFormat="1" ht="11.25" customHeight="1"/>
    <row r="381" s="207" customFormat="1" ht="11.25" customHeight="1"/>
    <row r="382" s="207" customFormat="1" ht="11.25" customHeight="1"/>
    <row r="383" s="207" customFormat="1" ht="11.25" customHeight="1"/>
    <row r="384" s="207" customFormat="1" ht="11.25" customHeight="1"/>
    <row r="385" s="207" customFormat="1" ht="11.25" customHeight="1"/>
    <row r="386" s="207" customFormat="1" ht="11.25" customHeight="1"/>
    <row r="387" s="207" customFormat="1" ht="11.25" customHeight="1"/>
    <row r="388" s="207" customFormat="1" ht="11.25" customHeight="1"/>
    <row r="389" s="207" customFormat="1" ht="11.25" customHeight="1"/>
    <row r="390" s="207" customFormat="1" ht="11.25" customHeight="1"/>
    <row r="391" s="207" customFormat="1" ht="11.25" customHeight="1"/>
    <row r="392" s="207" customFormat="1" ht="11.25" customHeight="1"/>
    <row r="393" s="207" customFormat="1" ht="11.25" customHeight="1"/>
    <row r="394" s="207" customFormat="1" ht="11.25" customHeight="1"/>
    <row r="395" s="207" customFormat="1" ht="11.25" customHeight="1"/>
    <row r="396" s="207" customFormat="1" ht="11.25" customHeight="1"/>
    <row r="397" s="207" customFormat="1" ht="11.25" customHeight="1"/>
    <row r="398" s="207" customFormat="1" ht="11.25" customHeight="1"/>
    <row r="399" s="207" customFormat="1" ht="11.25" customHeight="1"/>
    <row r="400" s="207" customFormat="1" ht="11.25" customHeight="1"/>
    <row r="401" s="207" customFormat="1" ht="11.25" customHeight="1"/>
    <row r="402" s="207" customFormat="1" ht="11.25" customHeight="1"/>
    <row r="403" s="207" customFormat="1" ht="11.25" customHeight="1"/>
    <row r="404" s="207" customFormat="1" ht="11.25" customHeight="1"/>
    <row r="405" s="207" customFormat="1" ht="11.25" customHeight="1"/>
    <row r="406" s="207" customFormat="1" ht="11.25" customHeight="1"/>
    <row r="407" s="207" customFormat="1" ht="11.25" customHeight="1"/>
    <row r="408" s="207" customFormat="1" ht="11.25" customHeight="1"/>
    <row r="409" s="207" customFormat="1" ht="11.25" customHeight="1"/>
    <row r="410" s="207" customFormat="1" ht="11.25" customHeight="1"/>
    <row r="411" s="207" customFormat="1" ht="11.25" customHeight="1"/>
    <row r="412" s="207" customFormat="1" ht="11.25" customHeight="1"/>
    <row r="413" s="207" customFormat="1" ht="11.25" customHeight="1"/>
    <row r="414" s="207" customFormat="1" ht="11.25" customHeight="1"/>
    <row r="415" s="207" customFormat="1" ht="11.25" customHeight="1"/>
    <row r="416" s="207" customFormat="1" ht="11.25" customHeight="1"/>
    <row r="417" s="207" customFormat="1" ht="11.25" customHeight="1"/>
    <row r="418" s="207" customFormat="1" ht="11.25" customHeight="1"/>
    <row r="419" s="207" customFormat="1" ht="11.25" customHeight="1"/>
    <row r="420" s="207" customFormat="1" ht="11.25" customHeight="1"/>
    <row r="421" s="207" customFormat="1" ht="11.25" customHeight="1"/>
    <row r="422" s="207" customFormat="1" ht="11.25" customHeight="1"/>
    <row r="423" s="207" customFormat="1" ht="11.25" customHeight="1"/>
    <row r="424" s="207" customFormat="1" ht="11.25" customHeight="1"/>
    <row r="425" s="207" customFormat="1" ht="11.25" customHeight="1"/>
    <row r="426" s="207" customFormat="1" ht="11.25" customHeight="1"/>
    <row r="427" s="207" customFormat="1" ht="11.25" customHeight="1"/>
    <row r="428" s="207" customFormat="1" ht="11.25" customHeight="1"/>
    <row r="429" s="207" customFormat="1" ht="11.25" customHeight="1"/>
    <row r="430" s="207" customFormat="1" ht="11.25" customHeight="1"/>
    <row r="431" s="207" customFormat="1" ht="11.25" customHeight="1"/>
    <row r="432" s="207" customFormat="1" ht="11.25" customHeight="1"/>
    <row r="433" s="207" customFormat="1" ht="11.25" customHeight="1"/>
    <row r="434" s="207" customFormat="1" ht="11.25" customHeight="1"/>
    <row r="435" s="207" customFormat="1" ht="11.25" customHeight="1"/>
    <row r="436" s="207" customFormat="1" ht="11.25" customHeight="1"/>
    <row r="437" s="207" customFormat="1" ht="11.25" customHeight="1"/>
    <row r="438" s="207" customFormat="1" ht="11.25" customHeight="1"/>
    <row r="439" s="207" customFormat="1" ht="11.25" customHeight="1"/>
    <row r="440" s="207" customFormat="1" ht="11.25" customHeight="1"/>
    <row r="441" s="207" customFormat="1" ht="11.25" customHeight="1"/>
    <row r="442" s="207" customFormat="1" ht="11.25" customHeight="1"/>
    <row r="443" s="207" customFormat="1" ht="11.25" customHeight="1"/>
    <row r="444" s="207" customFormat="1" ht="11.25" customHeight="1"/>
    <row r="445" s="207" customFormat="1" ht="11.25" customHeight="1"/>
    <row r="446" s="207" customFormat="1" ht="11.25" customHeight="1"/>
    <row r="447" s="207" customFormat="1" ht="11.25" customHeight="1"/>
    <row r="448" s="207" customFormat="1" ht="11.25" customHeight="1"/>
    <row r="449" s="207" customFormat="1" ht="11.25" customHeight="1"/>
    <row r="450" s="207" customFormat="1" ht="11.25" customHeight="1"/>
    <row r="451" s="207" customFormat="1" ht="11.25" customHeight="1"/>
    <row r="452" s="207" customFormat="1" ht="11.25" customHeight="1"/>
    <row r="453" s="207" customFormat="1" ht="11.25" customHeight="1"/>
    <row r="454" s="207" customFormat="1" ht="11.25" customHeight="1"/>
    <row r="455" s="207" customFormat="1" ht="11.25" customHeight="1"/>
    <row r="456" s="207" customFormat="1" ht="11.25" customHeight="1"/>
    <row r="457" s="207" customFormat="1" ht="11.25" customHeight="1"/>
    <row r="458" s="207" customFormat="1" ht="11.25" customHeight="1"/>
    <row r="459" s="207" customFormat="1" ht="11.25" customHeight="1"/>
    <row r="460" s="207" customFormat="1" ht="11.25" customHeight="1"/>
    <row r="461" s="207" customFormat="1" ht="11.25" customHeight="1"/>
    <row r="462" s="207" customFormat="1" ht="11.25" customHeight="1"/>
    <row r="463" s="207" customFormat="1" ht="11.25" customHeight="1"/>
    <row r="464" s="207" customFormat="1" ht="11.25" customHeight="1"/>
    <row r="465" s="207" customFormat="1" ht="11.25" customHeight="1"/>
    <row r="466" s="207" customFormat="1" ht="11.25" customHeight="1"/>
    <row r="467" s="207" customFormat="1" ht="11.25" customHeight="1"/>
    <row r="468" s="207" customFormat="1" ht="11.25" customHeight="1"/>
    <row r="469" s="207" customFormat="1" ht="11.25" customHeight="1"/>
    <row r="470" s="207" customFormat="1" ht="11.25" customHeight="1"/>
    <row r="471" s="207" customFormat="1" ht="11.25" customHeight="1"/>
    <row r="472" s="207" customFormat="1" ht="11.25" customHeight="1"/>
    <row r="473" s="207" customFormat="1" ht="11.25" customHeight="1"/>
    <row r="474" s="207" customFormat="1" ht="11.25" customHeight="1"/>
    <row r="475" s="207" customFormat="1" ht="11.25" customHeight="1"/>
    <row r="476" s="207" customFormat="1" ht="11.25" customHeight="1"/>
    <row r="477" s="207" customFormat="1" ht="11.25" customHeight="1"/>
    <row r="478" s="207" customFormat="1" ht="11.25" customHeight="1"/>
    <row r="479" s="207" customFormat="1" ht="11.25" customHeight="1"/>
    <row r="480" s="207" customFormat="1" ht="11.25" customHeight="1"/>
    <row r="481" s="207" customFormat="1" ht="11.25" customHeight="1"/>
    <row r="482" s="207" customFormat="1" ht="11.25" customHeight="1"/>
    <row r="483" s="207" customFormat="1" ht="11.25" customHeight="1"/>
    <row r="484" s="207" customFormat="1" ht="11.25" customHeight="1"/>
    <row r="485" s="207" customFormat="1" ht="11.25" customHeight="1"/>
    <row r="486" s="207" customFormat="1" ht="11.25" customHeight="1"/>
    <row r="487" s="207" customFormat="1" ht="11.25" customHeight="1"/>
    <row r="488" s="207" customFormat="1" ht="11.25" customHeight="1"/>
    <row r="489" s="207" customFormat="1" ht="11.25" customHeight="1"/>
    <row r="490" s="207" customFormat="1" ht="11.25" customHeight="1"/>
    <row r="491" s="207" customFormat="1" ht="11.25" customHeight="1"/>
    <row r="492" s="207" customFormat="1" ht="11.25" customHeight="1"/>
    <row r="493" s="207" customFormat="1" ht="11.25" customHeight="1"/>
    <row r="494" s="207" customFormat="1" ht="11.25" customHeight="1"/>
    <row r="495" s="207" customFormat="1" ht="11.25" customHeight="1"/>
    <row r="496" s="207" customFormat="1" ht="11.25" customHeight="1"/>
    <row r="497" s="207" customFormat="1" ht="11.25" customHeight="1"/>
    <row r="498" s="207" customFormat="1" ht="11.25" customHeight="1"/>
    <row r="499" s="207" customFormat="1" ht="11.25" customHeight="1"/>
    <row r="500" s="207" customFormat="1" ht="11.25" customHeight="1"/>
    <row r="501" s="207" customFormat="1" ht="11.25" customHeight="1"/>
    <row r="502" s="207" customFormat="1" ht="11.25" customHeight="1"/>
    <row r="503" s="207" customFormat="1" ht="11.25" customHeight="1"/>
    <row r="504" s="207" customFormat="1" ht="11.25" customHeight="1"/>
    <row r="505" s="207" customFormat="1" ht="11.25" customHeight="1"/>
    <row r="506" s="207" customFormat="1" ht="11.25" customHeight="1"/>
    <row r="507" s="207" customFormat="1" ht="11.25" customHeight="1"/>
    <row r="508" s="207" customFormat="1" ht="11.25" customHeight="1"/>
    <row r="509" s="207" customFormat="1" ht="11.25" customHeight="1"/>
    <row r="510" s="207" customFormat="1" ht="11.25" customHeight="1"/>
    <row r="511" s="207" customFormat="1" ht="11.25" customHeight="1"/>
    <row r="512" s="207" customFormat="1" ht="11.25" customHeight="1"/>
    <row r="513" s="207" customFormat="1" ht="11.25" customHeight="1"/>
    <row r="514" s="207" customFormat="1" ht="11.25" customHeight="1"/>
    <row r="515" s="207" customFormat="1" ht="11.25" customHeight="1"/>
    <row r="516" s="207" customFormat="1" ht="11.25" customHeight="1"/>
    <row r="517" s="207" customFormat="1" ht="11.25" customHeight="1"/>
    <row r="518" s="207" customFormat="1" ht="11.25" customHeight="1"/>
    <row r="519" s="207" customFormat="1" ht="11.25" customHeight="1"/>
    <row r="520" s="207" customFormat="1" ht="11.25" customHeight="1"/>
    <row r="521" s="207" customFormat="1" ht="11.25" customHeight="1"/>
    <row r="522" s="207" customFormat="1" ht="11.25" customHeight="1"/>
    <row r="523" s="207" customFormat="1" ht="11.25" customHeight="1"/>
    <row r="524" s="207" customFormat="1" ht="11.25" customHeight="1"/>
    <row r="525" s="207" customFormat="1" ht="11.25" customHeight="1"/>
    <row r="526" s="207" customFormat="1" ht="11.25" customHeight="1"/>
    <row r="527" s="207" customFormat="1" ht="11.25" customHeight="1"/>
    <row r="528" s="207" customFormat="1" ht="11.25" customHeight="1"/>
    <row r="529" s="207" customFormat="1" ht="11.25" customHeight="1"/>
    <row r="530" s="207" customFormat="1" ht="11.25" customHeight="1"/>
    <row r="531" s="207" customFormat="1" ht="11.25" customHeight="1"/>
    <row r="532" s="207" customFormat="1" ht="11.25" customHeight="1"/>
    <row r="533" s="207" customFormat="1" ht="11.25" customHeight="1"/>
    <row r="534" s="207" customFormat="1" ht="11.25" customHeight="1"/>
    <row r="535" s="207" customFormat="1" ht="11.25" customHeight="1"/>
    <row r="536" s="207" customFormat="1" ht="11.25" customHeight="1"/>
    <row r="537" s="207" customFormat="1" ht="11.25" customHeight="1"/>
    <row r="538" s="207" customFormat="1" ht="11.25" customHeight="1"/>
    <row r="539" s="207" customFormat="1" ht="11.25" customHeight="1"/>
    <row r="540" s="207" customFormat="1" ht="11.25" customHeight="1"/>
    <row r="541" s="207" customFormat="1" ht="11.25" customHeight="1"/>
    <row r="542" s="207" customFormat="1" ht="11.25" customHeight="1"/>
    <row r="543" s="207" customFormat="1" ht="11.25" customHeight="1"/>
    <row r="544" s="207" customFormat="1" ht="11.25" customHeight="1"/>
    <row r="545" s="207" customFormat="1" ht="11.25" customHeight="1"/>
    <row r="546" s="207" customFormat="1" ht="11.25" customHeight="1"/>
    <row r="547" s="207" customFormat="1" ht="11.25" customHeight="1"/>
    <row r="548" s="207" customFormat="1" ht="11.25" customHeight="1"/>
    <row r="549" s="207" customFormat="1" ht="11.25" customHeight="1"/>
    <row r="550" s="207" customFormat="1" ht="11.25" customHeight="1"/>
    <row r="551" s="207" customFormat="1" ht="11.25" customHeight="1"/>
    <row r="552" s="207" customFormat="1" ht="11.25" customHeight="1"/>
    <row r="553" s="207" customFormat="1" ht="11.25" customHeight="1"/>
    <row r="554" s="207" customFormat="1" ht="11.25" customHeight="1"/>
    <row r="555" s="207" customFormat="1" ht="11.25" customHeight="1"/>
    <row r="556" s="207" customFormat="1" ht="11.25" customHeight="1"/>
    <row r="557" s="207" customFormat="1" ht="11.25" customHeight="1"/>
    <row r="558" s="207" customFormat="1" ht="11.25" customHeight="1"/>
    <row r="559" s="207" customFormat="1" ht="11.25" customHeight="1"/>
    <row r="560" s="207" customFormat="1" ht="11.25" customHeight="1"/>
    <row r="561" s="207" customFormat="1" ht="11.25" customHeight="1"/>
    <row r="562" s="207" customFormat="1" ht="11.25" customHeight="1"/>
    <row r="563" s="207" customFormat="1" ht="11.25" customHeight="1"/>
    <row r="564" s="207" customFormat="1" ht="11.25" customHeight="1"/>
    <row r="565" s="207" customFormat="1" ht="11.25" customHeight="1"/>
    <row r="566" s="207" customFormat="1" ht="11.25" customHeight="1"/>
    <row r="567" s="207" customFormat="1" ht="11.25" customHeight="1"/>
    <row r="568" s="207" customFormat="1" ht="11.25" customHeight="1"/>
    <row r="569" s="207" customFormat="1" ht="11.25" customHeight="1"/>
    <row r="570" s="207" customFormat="1" ht="11.25" customHeight="1"/>
    <row r="571" s="207" customFormat="1" ht="11.25" customHeight="1"/>
    <row r="572" s="207" customFormat="1" ht="11.25" customHeight="1"/>
    <row r="573" s="207" customFormat="1" ht="11.25" customHeight="1"/>
    <row r="574" s="207" customFormat="1" ht="11.25" customHeight="1"/>
    <row r="575" s="207" customFormat="1" ht="11.25" customHeight="1"/>
    <row r="576" s="207" customFormat="1" ht="11.25" customHeight="1"/>
    <row r="577" s="207" customFormat="1" ht="11.25" customHeight="1"/>
    <row r="578" s="207" customFormat="1" ht="11.25" customHeight="1"/>
    <row r="579" s="207" customFormat="1" ht="11.25" customHeight="1"/>
    <row r="580" s="207" customFormat="1" ht="11.25" customHeight="1"/>
    <row r="581" s="207" customFormat="1" ht="11.25" customHeight="1"/>
    <row r="582" s="207" customFormat="1" ht="11.25" customHeight="1"/>
    <row r="583" s="207" customFormat="1" ht="11.25" customHeight="1"/>
    <row r="584" s="207" customFormat="1" ht="11.25" customHeight="1"/>
    <row r="585" s="207" customFormat="1" ht="11.25" customHeight="1"/>
    <row r="586" s="207" customFormat="1" ht="11.25" customHeight="1"/>
    <row r="587" s="207" customFormat="1" ht="11.25" customHeight="1"/>
    <row r="588" s="207" customFormat="1" ht="11.25" customHeight="1"/>
    <row r="589" s="207" customFormat="1" ht="11.25" customHeight="1"/>
    <row r="590" s="207" customFormat="1" ht="11.25" customHeight="1"/>
    <row r="591" s="207" customFormat="1" ht="11.25" customHeight="1"/>
    <row r="592" s="207" customFormat="1" ht="11.25" customHeight="1"/>
    <row r="593" s="207" customFormat="1" ht="11.25" customHeight="1"/>
    <row r="594" s="207" customFormat="1" ht="11.25" customHeight="1"/>
    <row r="595" s="207" customFormat="1" ht="11.25" customHeight="1"/>
    <row r="596" s="207" customFormat="1" ht="11.25" customHeight="1"/>
    <row r="597" s="207" customFormat="1" ht="11.25" customHeight="1"/>
    <row r="598" s="207" customFormat="1" ht="11.25" customHeight="1"/>
    <row r="599" s="207" customFormat="1" ht="11.25" customHeight="1"/>
    <row r="600" s="207" customFormat="1" ht="11.25" customHeight="1"/>
    <row r="601" s="207" customFormat="1" ht="11.25" customHeight="1"/>
    <row r="602" s="207" customFormat="1" ht="11.25" customHeight="1"/>
    <row r="603" s="207" customFormat="1" ht="11.25" customHeight="1"/>
    <row r="604" s="207" customFormat="1" ht="11.25" customHeight="1"/>
    <row r="605" s="207" customFormat="1" ht="11.25" customHeight="1"/>
    <row r="606" s="207" customFormat="1" ht="11.25" customHeight="1"/>
    <row r="607" s="207" customFormat="1" ht="11.25" customHeight="1"/>
    <row r="608" s="207" customFormat="1" ht="11.25" customHeight="1"/>
    <row r="609" s="207" customFormat="1" ht="11.25" customHeight="1"/>
    <row r="610" s="207" customFormat="1" ht="11.25" customHeight="1"/>
    <row r="611" s="207" customFormat="1" ht="11.25" customHeight="1"/>
    <row r="612" s="207" customFormat="1" ht="11.25" customHeight="1"/>
    <row r="613" s="207" customFormat="1" ht="11.25" customHeight="1"/>
    <row r="614" s="207" customFormat="1" ht="11.25" customHeight="1"/>
    <row r="615" s="207" customFormat="1" ht="11.25" customHeight="1"/>
    <row r="616" s="207" customFormat="1" ht="11.25" customHeight="1"/>
    <row r="617" s="207" customFormat="1" ht="11.25" customHeight="1"/>
    <row r="618" s="207" customFormat="1" ht="11.25" customHeight="1"/>
    <row r="619" s="207" customFormat="1" ht="11.25" customHeight="1"/>
    <row r="620" s="207" customFormat="1" ht="11.25" customHeight="1"/>
    <row r="621" s="207" customFormat="1" ht="11.25" customHeight="1"/>
    <row r="622" s="207" customFormat="1" ht="11.25" customHeight="1"/>
    <row r="623" s="207" customFormat="1" ht="11.25" customHeight="1"/>
    <row r="624" s="207" customFormat="1" ht="11.25" customHeight="1"/>
    <row r="625" s="207" customFormat="1" ht="11.25" customHeight="1"/>
    <row r="626" s="207" customFormat="1" ht="11.25" customHeight="1"/>
    <row r="627" s="207" customFormat="1" ht="11.25" customHeight="1"/>
    <row r="628" s="207" customFormat="1" ht="11.25" customHeight="1"/>
    <row r="629" s="207" customFormat="1" ht="11.25" customHeight="1"/>
    <row r="630" s="207" customFormat="1" ht="11.25" customHeight="1"/>
    <row r="631" s="207" customFormat="1" ht="11.25" customHeight="1"/>
    <row r="632" s="207" customFormat="1" ht="11.25" customHeight="1"/>
    <row r="633" s="207" customFormat="1" ht="11.25" customHeight="1"/>
    <row r="634" s="207" customFormat="1" ht="11.25" customHeight="1"/>
    <row r="635" s="207" customFormat="1" ht="11.25" customHeight="1"/>
    <row r="636" s="207" customFormat="1" ht="11.25" customHeight="1"/>
    <row r="637" s="207" customFormat="1" ht="11.25" customHeight="1"/>
    <row r="638" s="207" customFormat="1" ht="11.25" customHeight="1"/>
    <row r="639" s="207" customFormat="1" ht="11.25" customHeight="1"/>
    <row r="640" s="207" customFormat="1" ht="11.25" customHeight="1"/>
    <row r="641" s="207" customFormat="1" ht="11.25" customHeight="1"/>
    <row r="642" s="207" customFormat="1" ht="11.25" customHeight="1"/>
    <row r="643" s="207" customFormat="1" ht="11.25" customHeight="1"/>
    <row r="644" s="207" customFormat="1" ht="11.25" customHeight="1"/>
    <row r="645" s="207" customFormat="1" ht="11.25" customHeight="1"/>
    <row r="646" s="207" customFormat="1" ht="11.25" customHeight="1"/>
    <row r="647" s="207" customFormat="1" ht="11.25" customHeight="1"/>
    <row r="648" s="207" customFormat="1" ht="11.25" customHeight="1"/>
    <row r="649" s="207" customFormat="1" ht="11.25" customHeight="1"/>
    <row r="650" s="207" customFormat="1" ht="11.25" customHeight="1"/>
    <row r="651" s="207" customFormat="1" ht="11.25" customHeight="1"/>
    <row r="652" s="207" customFormat="1" ht="11.25" customHeight="1"/>
    <row r="653" s="207" customFormat="1" ht="11.25" customHeight="1"/>
    <row r="654" s="207" customFormat="1" ht="11.25" customHeight="1"/>
    <row r="655" s="207" customFormat="1" ht="11.25" customHeight="1"/>
    <row r="656" s="207" customFormat="1" ht="11.25" customHeight="1"/>
    <row r="657" s="207" customFormat="1" ht="11.25" customHeight="1"/>
    <row r="658" s="207" customFormat="1" ht="11.25" customHeight="1"/>
    <row r="659" s="207" customFormat="1" ht="11.25" customHeight="1"/>
    <row r="660" s="207" customFormat="1" ht="11.25" customHeight="1"/>
    <row r="661" s="207" customFormat="1" ht="11.25" customHeight="1"/>
    <row r="662" s="207" customFormat="1" ht="11.25" customHeight="1"/>
    <row r="663" s="207" customFormat="1" ht="11.25" customHeight="1"/>
    <row r="664" s="207" customFormat="1" ht="11.25" customHeight="1"/>
    <row r="665" s="207" customFormat="1" ht="11.25" customHeight="1"/>
    <row r="666" s="207" customFormat="1" ht="11.25" customHeight="1"/>
    <row r="667" s="207" customFormat="1" ht="11.25" customHeight="1"/>
    <row r="668" s="207" customFormat="1" ht="11.25" customHeight="1"/>
    <row r="669" s="207" customFormat="1" ht="11.25" customHeight="1"/>
    <row r="670" s="207" customFormat="1" ht="11.25" customHeight="1"/>
    <row r="671" s="207" customFormat="1" ht="11.25" customHeight="1"/>
    <row r="672" s="207" customFormat="1" ht="11.25" customHeight="1"/>
    <row r="673" s="207" customFormat="1" ht="11.25" customHeight="1"/>
    <row r="674" s="207" customFormat="1" ht="11.25" customHeight="1"/>
    <row r="675" s="207" customFormat="1" ht="11.25" customHeight="1"/>
    <row r="676" s="207" customFormat="1" ht="11.25" customHeight="1"/>
    <row r="677" s="207" customFormat="1" ht="11.25" customHeight="1"/>
    <row r="678" s="207" customFormat="1" ht="11.25" customHeight="1"/>
    <row r="679" s="207" customFormat="1" ht="11.25" customHeight="1"/>
    <row r="680" s="207" customFormat="1" ht="11.25" customHeight="1"/>
    <row r="681" s="207" customFormat="1" ht="11.25" customHeight="1"/>
    <row r="682" s="207" customFormat="1" ht="11.25" customHeight="1"/>
    <row r="683" s="207" customFormat="1" ht="11.25" customHeight="1"/>
    <row r="684" s="207" customFormat="1" ht="11.25" customHeight="1"/>
    <row r="685" s="207" customFormat="1" ht="11.25" customHeight="1"/>
    <row r="686" s="207" customFormat="1" ht="11.25" customHeight="1"/>
    <row r="687" s="207" customFormat="1" ht="11.25" customHeight="1"/>
    <row r="688" s="207" customFormat="1" ht="11.25" customHeight="1"/>
    <row r="689" s="207" customFormat="1" ht="11.25" customHeight="1"/>
    <row r="690" s="207" customFormat="1" ht="11.25" customHeight="1"/>
    <row r="691" s="207" customFormat="1" ht="11.25" customHeight="1"/>
    <row r="692" s="207" customFormat="1" ht="11.25" customHeight="1"/>
    <row r="693" s="207" customFormat="1" ht="11.25" customHeight="1"/>
    <row r="694" s="207" customFormat="1" ht="11.25" customHeight="1"/>
    <row r="695" s="207" customFormat="1" ht="11.25" customHeight="1"/>
    <row r="696" s="207" customFormat="1" ht="11.25" customHeight="1"/>
    <row r="697" s="207" customFormat="1" ht="11.25" customHeight="1"/>
    <row r="698" s="207" customFormat="1" ht="11.25" customHeight="1"/>
    <row r="699" s="207" customFormat="1" ht="11.25" customHeight="1"/>
    <row r="700" s="207" customFormat="1" ht="11.25" customHeight="1"/>
    <row r="701" s="207" customFormat="1" ht="11.25" customHeight="1"/>
    <row r="702" s="207" customFormat="1" ht="11.25" customHeight="1"/>
    <row r="703" s="207" customFormat="1" ht="11.25" customHeight="1"/>
    <row r="704" s="207" customFormat="1" ht="11.25" customHeight="1"/>
    <row r="705" s="207" customFormat="1" ht="11.25" customHeight="1"/>
    <row r="706" s="207" customFormat="1" ht="11.25" customHeight="1"/>
    <row r="707" s="207" customFormat="1" ht="11.25" customHeight="1"/>
    <row r="708" s="207" customFormat="1" ht="11.25" customHeight="1"/>
    <row r="709" s="207" customFormat="1" ht="11.25" customHeight="1"/>
    <row r="710" s="207" customFormat="1" ht="11.25" customHeight="1"/>
    <row r="711" s="207" customFormat="1" ht="11.25" customHeight="1"/>
    <row r="712" s="207" customFormat="1" ht="11.25" customHeight="1"/>
    <row r="713" s="207" customFormat="1" ht="11.25" customHeight="1"/>
    <row r="714" s="207" customFormat="1" ht="11.25" customHeight="1"/>
    <row r="715" s="207" customFormat="1" ht="11.25" customHeight="1"/>
    <row r="716" s="207" customFormat="1" ht="11.25" customHeight="1"/>
    <row r="717" s="207" customFormat="1" ht="11.25" customHeight="1"/>
    <row r="718" s="207" customFormat="1" ht="11.25" customHeight="1"/>
    <row r="719" s="207" customFormat="1" ht="11.25" customHeight="1"/>
    <row r="720" s="207" customFormat="1" ht="11.25" customHeight="1"/>
    <row r="721" s="207" customFormat="1" ht="11.25" customHeight="1"/>
    <row r="722" s="207" customFormat="1" ht="11.25" customHeight="1"/>
    <row r="723" s="207" customFormat="1" ht="11.25" customHeight="1"/>
    <row r="724" s="207" customFormat="1" ht="11.25" customHeight="1"/>
    <row r="725" s="207" customFormat="1" ht="11.25" customHeight="1"/>
    <row r="726" s="207" customFormat="1" ht="11.25" customHeight="1"/>
    <row r="727" s="207" customFormat="1" ht="11.25" customHeight="1"/>
    <row r="728" s="207" customFormat="1" ht="11.25" customHeight="1"/>
    <row r="729" s="207" customFormat="1" ht="11.25" customHeight="1"/>
    <row r="730" s="207" customFormat="1" ht="11.25" customHeight="1"/>
    <row r="731" s="207" customFormat="1" ht="11.25" customHeight="1"/>
    <row r="732" s="207" customFormat="1" ht="11.25" customHeight="1"/>
    <row r="733" s="207" customFormat="1" ht="11.25" customHeight="1"/>
    <row r="734" s="207" customFormat="1" ht="11.25" customHeight="1"/>
    <row r="735" s="207" customFormat="1" ht="11.25" customHeight="1"/>
    <row r="736" s="207" customFormat="1" ht="11.25" customHeight="1"/>
    <row r="737" s="207" customFormat="1" ht="11.25" customHeight="1"/>
    <row r="738" s="207" customFormat="1" ht="11.25" customHeight="1"/>
    <row r="739" s="207" customFormat="1" ht="11.25" customHeight="1"/>
    <row r="740" s="207" customFormat="1" ht="11.25" customHeight="1"/>
    <row r="741" s="207" customFormat="1" ht="11.25" customHeight="1"/>
    <row r="742" s="207" customFormat="1" ht="11.25" customHeight="1"/>
    <row r="743" s="207" customFormat="1" ht="11.25" customHeight="1"/>
    <row r="744" s="207" customFormat="1" ht="11.25" customHeight="1"/>
    <row r="745" s="207" customFormat="1" ht="11.25" customHeight="1"/>
    <row r="746" s="207" customFormat="1" ht="11.25" customHeight="1"/>
    <row r="747" s="207" customFormat="1" ht="11.25" customHeight="1"/>
    <row r="748" s="207" customFormat="1" ht="11.25" customHeight="1"/>
    <row r="749" s="207" customFormat="1" ht="11.25" customHeight="1"/>
    <row r="750" s="207" customFormat="1" ht="11.25" customHeight="1"/>
    <row r="751" s="207" customFormat="1" ht="11.25" customHeight="1"/>
    <row r="752" s="207" customFormat="1" ht="11.25" customHeight="1"/>
    <row r="753" s="207" customFormat="1" ht="11.25" customHeight="1"/>
    <row r="754" s="207" customFormat="1" ht="11.25" customHeight="1"/>
    <row r="755" s="207" customFormat="1" ht="11.25" customHeight="1"/>
    <row r="756" s="207" customFormat="1" ht="11.25" customHeight="1"/>
    <row r="757" s="207" customFormat="1" ht="11.25" customHeight="1"/>
    <row r="758" s="207" customFormat="1" ht="11.25" customHeight="1"/>
    <row r="759" s="207" customFormat="1" ht="11.25" customHeight="1"/>
    <row r="760" s="207" customFormat="1" ht="11.25" customHeight="1"/>
    <row r="761" s="207" customFormat="1" ht="11.25" customHeight="1"/>
    <row r="762" s="207" customFormat="1" ht="11.25" customHeight="1"/>
    <row r="763" s="207" customFormat="1" ht="11.25" customHeight="1"/>
    <row r="764" s="207" customFormat="1" ht="11.25" customHeight="1"/>
    <row r="765" s="207" customFormat="1" ht="11.25" customHeight="1"/>
    <row r="766" s="207" customFormat="1" ht="11.25" customHeight="1"/>
    <row r="767" s="207" customFormat="1" ht="11.25" customHeight="1"/>
    <row r="768" s="207" customFormat="1" ht="11.25" customHeight="1"/>
    <row r="769" s="207" customFormat="1" ht="11.25" customHeight="1"/>
    <row r="770" s="207" customFormat="1" ht="11.25" customHeight="1"/>
    <row r="771" s="207" customFormat="1" ht="11.25" customHeight="1"/>
    <row r="772" s="207" customFormat="1" ht="11.25" customHeight="1"/>
    <row r="773" s="207" customFormat="1" ht="11.25" customHeight="1"/>
    <row r="774" s="207" customFormat="1" ht="11.25" customHeight="1"/>
    <row r="775" s="207" customFormat="1" ht="11.25" customHeight="1"/>
    <row r="776" s="207" customFormat="1" ht="11.25" customHeight="1"/>
    <row r="777" s="207" customFormat="1" ht="11.25" customHeight="1"/>
    <row r="778" s="207" customFormat="1" ht="11.25" customHeight="1"/>
    <row r="779" s="207" customFormat="1" ht="11.25" customHeight="1"/>
    <row r="780" s="207" customFormat="1" ht="11.25" customHeight="1"/>
    <row r="781" s="207" customFormat="1" ht="11.25" customHeight="1"/>
    <row r="782" s="207" customFormat="1" ht="11.25" customHeight="1"/>
    <row r="783" s="207" customFormat="1" ht="11.25" customHeight="1"/>
    <row r="784" s="207" customFormat="1" ht="11.25" customHeight="1"/>
    <row r="785" s="207" customFormat="1" ht="11.25" customHeight="1"/>
    <row r="786" s="207" customFormat="1" ht="11.25" customHeight="1"/>
    <row r="787" s="207" customFormat="1" ht="11.25" customHeight="1"/>
    <row r="788" s="207" customFormat="1" ht="11.25" customHeight="1"/>
    <row r="789" s="207" customFormat="1" ht="11.25" customHeight="1"/>
    <row r="790" s="207" customFormat="1" ht="11.25" customHeight="1"/>
    <row r="791" s="207" customFormat="1" ht="11.25" customHeight="1"/>
    <row r="792" s="207" customFormat="1" ht="11.25" customHeight="1"/>
    <row r="793" s="207" customFormat="1" ht="11.25" customHeight="1"/>
    <row r="794" s="207" customFormat="1" ht="11.25" customHeight="1"/>
    <row r="795" s="207" customFormat="1" ht="11.25" customHeight="1"/>
    <row r="796" s="207" customFormat="1" ht="11.25" customHeight="1"/>
    <row r="797" s="207" customFormat="1" ht="11.25" customHeight="1"/>
    <row r="798" s="207" customFormat="1" ht="11.25" customHeight="1"/>
    <row r="799" s="207" customFormat="1" ht="11.25" customHeight="1"/>
    <row r="800" s="207" customFormat="1" ht="11.25" customHeight="1"/>
    <row r="801" s="207" customFormat="1" ht="11.25" customHeight="1"/>
    <row r="802" s="207" customFormat="1" ht="11.25" customHeight="1"/>
    <row r="803" s="207" customFormat="1" ht="11.25" customHeight="1"/>
    <row r="804" s="207" customFormat="1" ht="11.25" customHeight="1"/>
    <row r="805" s="207" customFormat="1" ht="11.25" customHeight="1"/>
    <row r="806" s="207" customFormat="1" ht="11.25" customHeight="1"/>
    <row r="807" s="207" customFormat="1" ht="11.25" customHeight="1"/>
    <row r="808" s="207" customFormat="1" ht="11.25" customHeight="1"/>
    <row r="809" s="207" customFormat="1" ht="11.25" customHeight="1"/>
    <row r="810" s="207" customFormat="1" ht="11.25" customHeight="1"/>
    <row r="811" s="207" customFormat="1" ht="11.25" customHeight="1"/>
    <row r="812" s="207" customFormat="1" ht="11.25" customHeight="1"/>
    <row r="813" s="207" customFormat="1" ht="11.25" customHeight="1"/>
    <row r="814" s="207" customFormat="1" ht="11.25" customHeight="1"/>
    <row r="815" s="207" customFormat="1" ht="11.25" customHeight="1"/>
    <row r="816" s="207" customFormat="1" ht="11.25" customHeight="1"/>
    <row r="817" s="207" customFormat="1" ht="11.25" customHeight="1"/>
    <row r="818" s="207" customFormat="1" ht="11.25" customHeight="1"/>
    <row r="819" s="207" customFormat="1" ht="11.25" customHeight="1"/>
    <row r="820" s="207" customFormat="1" ht="11.25" customHeight="1"/>
    <row r="821" s="207" customFormat="1" ht="11.25" customHeight="1"/>
    <row r="822" s="207" customFormat="1" ht="11.25" customHeight="1"/>
    <row r="823" s="207" customFormat="1" ht="11.25" customHeight="1"/>
    <row r="824" s="207" customFormat="1" ht="11.25" customHeight="1"/>
    <row r="825" s="207" customFormat="1" ht="11.25" customHeight="1"/>
    <row r="826" s="207" customFormat="1" ht="11.25" customHeight="1"/>
    <row r="827" s="207" customFormat="1" ht="11.25" customHeight="1"/>
    <row r="828" s="207" customFormat="1" ht="11.25" customHeight="1"/>
    <row r="829" s="207" customFormat="1" ht="11.25" customHeight="1"/>
    <row r="830" s="207" customFormat="1" ht="11.25" customHeight="1"/>
    <row r="831" s="207" customFormat="1" ht="11.25" customHeight="1"/>
    <row r="832" s="207" customFormat="1" ht="11.25" customHeight="1"/>
    <row r="833" s="207" customFormat="1" ht="11.25" customHeight="1"/>
    <row r="834" s="207" customFormat="1" ht="11.25" customHeight="1"/>
    <row r="835" s="207" customFormat="1" ht="11.25" customHeight="1"/>
    <row r="836" s="207" customFormat="1" ht="11.25" customHeight="1"/>
    <row r="837" s="207" customFormat="1" ht="11.25" customHeight="1"/>
    <row r="838" s="207" customFormat="1" ht="11.25" customHeight="1"/>
    <row r="839" s="207" customFormat="1" ht="11.25" customHeight="1"/>
    <row r="840" s="207" customFormat="1" ht="11.25" customHeight="1"/>
    <row r="841" s="207" customFormat="1" ht="11.25" customHeight="1"/>
    <row r="842" s="207" customFormat="1" ht="11.25" customHeight="1"/>
    <row r="843" s="207" customFormat="1" ht="11.25" customHeight="1"/>
    <row r="844" s="207" customFormat="1" ht="11.25" customHeight="1"/>
    <row r="845" s="207" customFormat="1" ht="11.25" customHeight="1"/>
    <row r="846" s="207" customFormat="1" ht="11.25" customHeight="1"/>
    <row r="847" s="207" customFormat="1" ht="11.25" customHeight="1"/>
    <row r="848" s="207" customFormat="1" ht="11.25" customHeight="1"/>
    <row r="849" s="207" customFormat="1" ht="11.25" customHeight="1"/>
    <row r="850" s="207" customFormat="1" ht="11.25" customHeight="1"/>
    <row r="851" s="207" customFormat="1" ht="11.25" customHeight="1"/>
    <row r="852" s="207" customFormat="1" ht="11.25" customHeight="1"/>
    <row r="853" s="207" customFormat="1" ht="11.25" customHeight="1"/>
    <row r="854" s="207" customFormat="1" ht="11.25" customHeight="1"/>
    <row r="855" s="207" customFormat="1" ht="11.25" customHeight="1"/>
    <row r="856" s="207" customFormat="1" ht="11.25" customHeight="1"/>
    <row r="857" s="207" customFormat="1" ht="11.25" customHeight="1"/>
    <row r="858" s="207" customFormat="1" ht="11.25" customHeight="1"/>
    <row r="859" s="207" customFormat="1" ht="11.25" customHeight="1"/>
    <row r="860" s="207" customFormat="1" ht="11.25" customHeight="1"/>
    <row r="861" s="207" customFormat="1" ht="11.25" customHeight="1"/>
    <row r="862" s="207" customFormat="1" ht="11.25" customHeight="1"/>
    <row r="863" s="207" customFormat="1" ht="11.25" customHeight="1"/>
    <row r="864" s="207" customFormat="1" ht="11.25" customHeight="1"/>
    <row r="865" s="207" customFormat="1" ht="11.25" customHeight="1"/>
    <row r="866" s="207" customFormat="1" ht="11.25" customHeight="1"/>
    <row r="867" s="207" customFormat="1" ht="11.25" customHeight="1"/>
    <row r="868" s="207" customFormat="1" ht="11.25" customHeight="1"/>
    <row r="869" s="207" customFormat="1" ht="11.25" customHeight="1"/>
    <row r="870" s="207" customFormat="1" ht="11.25" customHeight="1"/>
    <row r="871" s="207" customFormat="1" ht="11.25" customHeight="1"/>
    <row r="872" s="207" customFormat="1" ht="11.25" customHeight="1"/>
    <row r="873" s="207" customFormat="1" ht="11.25" customHeight="1"/>
    <row r="874" s="207" customFormat="1" ht="11.25" customHeight="1"/>
    <row r="875" s="207" customFormat="1" ht="11.25" customHeight="1"/>
    <row r="876" s="207" customFormat="1" ht="11.25" customHeight="1"/>
    <row r="877" s="207" customFormat="1" ht="11.25" customHeight="1"/>
    <row r="878" s="207" customFormat="1" ht="11.25" customHeight="1"/>
    <row r="879" s="207" customFormat="1" ht="11.25" customHeight="1"/>
    <row r="880" s="207" customFormat="1" ht="11.25" customHeight="1"/>
    <row r="881" s="207" customFormat="1" ht="11.25" customHeight="1"/>
    <row r="882" s="207" customFormat="1" ht="11.25" customHeight="1"/>
    <row r="883" s="207" customFormat="1" ht="11.25" customHeight="1"/>
    <row r="884" s="207" customFormat="1" ht="11.25" customHeight="1"/>
    <row r="885" s="207" customFormat="1" ht="11.25" customHeight="1"/>
    <row r="886" s="207" customFormat="1" ht="11.25" customHeight="1"/>
    <row r="887" s="207" customFormat="1" ht="11.25" customHeight="1"/>
    <row r="888" s="207" customFormat="1" ht="11.25" customHeight="1"/>
    <row r="889" s="207" customFormat="1" ht="11.25" customHeight="1"/>
    <row r="890" s="207" customFormat="1" ht="11.25" customHeight="1"/>
    <row r="891" s="207" customFormat="1" ht="11.25" customHeight="1"/>
    <row r="892" s="207" customFormat="1" ht="11.25" customHeight="1"/>
    <row r="893" s="207" customFormat="1" ht="11.25" customHeight="1"/>
    <row r="894" s="207" customFormat="1" ht="11.25" customHeight="1"/>
    <row r="895" s="207" customFormat="1" ht="11.25" customHeight="1"/>
    <row r="896" s="207" customFormat="1" ht="11.25" customHeight="1"/>
    <row r="897" s="207" customFormat="1" ht="11.25" customHeight="1"/>
    <row r="898" s="207" customFormat="1" ht="11.25" customHeight="1"/>
    <row r="899" s="207" customFormat="1" ht="11.25" customHeight="1"/>
    <row r="900" s="207" customFormat="1" ht="11.25" customHeight="1"/>
    <row r="901" s="207" customFormat="1" ht="11.25" customHeight="1"/>
    <row r="902" s="207" customFormat="1" ht="11.25" customHeight="1"/>
    <row r="903" s="207" customFormat="1" ht="11.25" customHeight="1"/>
    <row r="904" s="207" customFormat="1" ht="11.25" customHeight="1"/>
    <row r="905" s="207" customFormat="1" ht="11.25" customHeight="1"/>
    <row r="906" s="207" customFormat="1" ht="11.25" customHeight="1"/>
    <row r="907" s="207" customFormat="1" ht="11.25" customHeight="1"/>
    <row r="908" s="207" customFormat="1" ht="11.25" customHeight="1"/>
    <row r="909" s="207" customFormat="1" ht="11.25" customHeight="1"/>
    <row r="910" s="207" customFormat="1" ht="11.25" customHeight="1"/>
    <row r="911" s="207" customFormat="1" ht="11.25" customHeight="1"/>
    <row r="912" s="207" customFormat="1" ht="11.25" customHeight="1"/>
    <row r="913" s="207" customFormat="1" ht="11.25" customHeight="1"/>
    <row r="914" s="207" customFormat="1" ht="11.25" customHeight="1"/>
    <row r="915" s="207" customFormat="1" ht="11.25" customHeight="1"/>
    <row r="916" s="207" customFormat="1" ht="11.25" customHeight="1"/>
    <row r="917" s="207" customFormat="1" ht="11.25" customHeight="1"/>
    <row r="918" s="207" customFormat="1" ht="11.25" customHeight="1"/>
    <row r="919" s="207" customFormat="1" ht="11.25" customHeight="1"/>
    <row r="920" s="207" customFormat="1" ht="11.25" customHeight="1"/>
    <row r="921" s="207" customFormat="1" ht="11.25" customHeight="1"/>
    <row r="922" s="207" customFormat="1" ht="11.25" customHeight="1"/>
    <row r="923" s="207" customFormat="1" ht="11.25" customHeight="1"/>
    <row r="924" s="207" customFormat="1" ht="11.25" customHeight="1"/>
    <row r="925" s="207" customFormat="1" ht="11.25" customHeight="1"/>
    <row r="926" s="207" customFormat="1" ht="11.25" customHeight="1"/>
    <row r="927" s="207" customFormat="1" ht="11.25" customHeight="1"/>
    <row r="928" s="207" customFormat="1" ht="11.25" customHeight="1"/>
    <row r="929" s="207" customFormat="1" ht="11.25" customHeight="1"/>
    <row r="930" s="207" customFormat="1" ht="11.25" customHeight="1"/>
    <row r="931" s="207" customFormat="1" ht="11.25" customHeight="1"/>
    <row r="932" s="207" customFormat="1" ht="11.25" customHeight="1"/>
    <row r="933" s="207" customFormat="1" ht="11.25" customHeight="1"/>
    <row r="934" s="207" customFormat="1" ht="11.25" customHeight="1"/>
    <row r="935" s="207" customFormat="1" ht="11.25" customHeight="1"/>
    <row r="936" s="207" customFormat="1" ht="11.25" customHeight="1"/>
    <row r="937" s="207" customFormat="1" ht="11.25" customHeight="1"/>
    <row r="938" s="207" customFormat="1" ht="11.25" customHeight="1"/>
    <row r="939" s="207" customFormat="1" ht="11.25" customHeight="1"/>
    <row r="940" s="207" customFormat="1" ht="11.25" customHeight="1"/>
    <row r="941" s="207" customFormat="1" ht="11.25" customHeight="1"/>
    <row r="942" s="207" customFormat="1" ht="11.25" customHeight="1"/>
    <row r="943" s="207" customFormat="1" ht="11.25" customHeight="1"/>
    <row r="944" s="207" customFormat="1" ht="11.25" customHeight="1"/>
    <row r="945" s="207" customFormat="1" ht="11.25" customHeight="1"/>
    <row r="946" s="207" customFormat="1" ht="11.25" customHeight="1"/>
    <row r="947" s="207" customFormat="1" ht="11.25" customHeight="1"/>
    <row r="948" s="207" customFormat="1" ht="11.25" customHeight="1"/>
    <row r="949" s="207" customFormat="1" ht="11.25" customHeight="1"/>
    <row r="950" s="207" customFormat="1" ht="11.25" customHeight="1"/>
    <row r="951" s="207" customFormat="1" ht="11.25" customHeight="1"/>
    <row r="952" s="207" customFormat="1" ht="11.25" customHeight="1"/>
    <row r="953" s="207" customFormat="1" ht="11.25" customHeight="1"/>
    <row r="954" s="207" customFormat="1" ht="11.25" customHeight="1"/>
    <row r="955" s="207" customFormat="1" ht="11.25" customHeight="1"/>
    <row r="956" s="207" customFormat="1" ht="11.25" customHeight="1"/>
    <row r="957" s="207" customFormat="1" ht="11.25" customHeight="1"/>
    <row r="958" s="207" customFormat="1" ht="11.25" customHeight="1"/>
    <row r="959" s="207" customFormat="1" ht="11.25" customHeight="1"/>
    <row r="960" s="207" customFormat="1" ht="11.25" customHeight="1"/>
    <row r="961" s="207" customFormat="1" ht="11.25" customHeight="1"/>
    <row r="962" s="207" customFormat="1" ht="11.25" customHeight="1"/>
    <row r="963" s="207" customFormat="1" ht="11.25" customHeight="1"/>
    <row r="964" s="207" customFormat="1" ht="11.25" customHeight="1"/>
    <row r="965" s="207" customFormat="1" ht="11.25" customHeight="1"/>
    <row r="966" s="207" customFormat="1" ht="11.25" customHeight="1"/>
    <row r="967" s="207" customFormat="1" ht="11.25" customHeight="1"/>
    <row r="968" s="207" customFormat="1" ht="11.25" customHeight="1"/>
    <row r="969" s="207" customFormat="1" ht="11.25" customHeight="1"/>
    <row r="970" s="207" customFormat="1" ht="11.25" customHeight="1"/>
    <row r="971" s="207" customFormat="1" ht="11.25" customHeight="1"/>
    <row r="972" s="207" customFormat="1" ht="11.25" customHeight="1"/>
    <row r="973" s="207" customFormat="1" ht="11.25" customHeight="1"/>
    <row r="974" s="207" customFormat="1" ht="11.25" customHeight="1"/>
    <row r="975" s="207" customFormat="1" ht="11.25" customHeight="1"/>
    <row r="976" s="207" customFormat="1" ht="11.25" customHeight="1"/>
    <row r="977" s="207" customFormat="1" ht="11.25" customHeight="1"/>
    <row r="978" s="207" customFormat="1" ht="11.25" customHeight="1"/>
    <row r="979" s="207" customFormat="1" ht="11.25" customHeight="1"/>
    <row r="980" s="207" customFormat="1" ht="11.25" customHeight="1"/>
    <row r="981" s="207" customFormat="1" ht="11.25" customHeight="1"/>
    <row r="982" s="207" customFormat="1" ht="11.25" customHeight="1"/>
    <row r="983" s="207" customFormat="1" ht="11.25" customHeight="1"/>
    <row r="984" s="207" customFormat="1" ht="11.25" customHeight="1"/>
    <row r="985" s="207" customFormat="1" ht="11.25" customHeight="1"/>
    <row r="986" s="207" customFormat="1" ht="11.25" customHeight="1"/>
    <row r="987" s="207" customFormat="1" ht="11.25" customHeight="1"/>
    <row r="988" s="207" customFormat="1" ht="11.25" customHeight="1"/>
    <row r="989" s="207" customFormat="1" ht="11.25" customHeight="1"/>
    <row r="990" s="207" customFormat="1" ht="11.25" customHeight="1"/>
    <row r="991" s="207" customFormat="1" ht="11.25" customHeight="1"/>
    <row r="992" s="207" customFormat="1" ht="11.25" customHeight="1"/>
    <row r="993" s="207" customFormat="1" ht="11.25" customHeight="1"/>
    <row r="994" s="207" customFormat="1" ht="11.25" customHeight="1"/>
    <row r="995" s="207" customFormat="1" ht="11.25" customHeight="1"/>
    <row r="996" s="207" customFormat="1" ht="11.25" customHeight="1"/>
    <row r="997" s="207" customFormat="1" ht="11.25" customHeight="1"/>
    <row r="998" s="207" customFormat="1" ht="11.25" customHeight="1"/>
    <row r="999" s="207" customFormat="1" ht="11.25" customHeight="1"/>
    <row r="1000" s="207" customFormat="1" ht="11.25" customHeight="1"/>
    <row r="1001" s="207" customFormat="1" ht="11.25" customHeight="1"/>
    <row r="1002" s="207" customFormat="1" ht="11.25" customHeight="1"/>
    <row r="1003" s="207" customFormat="1" ht="11.25" customHeight="1"/>
    <row r="1004" s="207" customFormat="1" ht="11.25" customHeight="1"/>
    <row r="1005" s="207" customFormat="1" ht="11.25" customHeight="1"/>
    <row r="1006" s="207" customFormat="1" ht="11.25" customHeight="1"/>
    <row r="1007" s="207" customFormat="1" ht="11.25" customHeight="1"/>
    <row r="1008" s="207" customFormat="1" ht="11.25" customHeight="1"/>
    <row r="1009" s="207" customFormat="1" ht="11.25" customHeight="1"/>
    <row r="1010" s="207" customFormat="1" ht="11.25" customHeight="1"/>
    <row r="1011" s="207" customFormat="1" ht="11.25" customHeight="1"/>
    <row r="1012" s="207" customFormat="1" ht="11.25" customHeight="1"/>
    <row r="1013" s="207" customFormat="1" ht="11.25" customHeight="1"/>
    <row r="1014" s="207" customFormat="1" ht="11.25" customHeight="1"/>
    <row r="1015" s="207" customFormat="1" ht="11.25" customHeight="1"/>
    <row r="1016" s="207" customFormat="1" ht="11.25" customHeight="1"/>
    <row r="1017" s="207" customFormat="1" ht="11.25" customHeight="1"/>
    <row r="1018" s="207" customFormat="1" ht="11.25" customHeight="1"/>
    <row r="1019" s="207" customFormat="1" ht="11.25" customHeight="1"/>
    <row r="1020" s="207" customFormat="1" ht="11.25" customHeight="1"/>
    <row r="1021" s="207" customFormat="1" ht="11.25" customHeight="1"/>
    <row r="1022" s="207" customFormat="1" ht="11.25" customHeight="1"/>
    <row r="1023" s="207" customFormat="1" ht="11.25" customHeight="1"/>
    <row r="1024" s="207" customFormat="1" ht="11.25" customHeight="1"/>
    <row r="1025" s="207" customFormat="1" ht="11.25" customHeight="1"/>
    <row r="1026" s="207" customFormat="1" ht="11.25" customHeight="1"/>
    <row r="1027" s="207" customFormat="1" ht="11.25" customHeight="1"/>
    <row r="1028" s="207" customFormat="1" ht="11.25" customHeight="1"/>
    <row r="1029" s="207" customFormat="1" ht="11.25" customHeight="1"/>
    <row r="1030" s="207" customFormat="1" ht="11.25" customHeight="1"/>
    <row r="1031" s="207" customFormat="1" ht="11.25" customHeight="1"/>
    <row r="1032" s="207" customFormat="1" ht="11.25" customHeight="1"/>
    <row r="1033" s="207" customFormat="1" ht="11.25" customHeight="1"/>
    <row r="1034" s="207" customFormat="1" ht="11.25" customHeight="1"/>
    <row r="1035" s="207" customFormat="1" ht="11.25" customHeight="1"/>
    <row r="1036" s="207" customFormat="1" ht="11.25" customHeight="1"/>
    <row r="1037" s="207" customFormat="1" ht="11.25" customHeight="1"/>
    <row r="1038" s="207" customFormat="1" ht="11.25" customHeight="1"/>
    <row r="1039" s="207" customFormat="1" ht="11.25" customHeight="1"/>
    <row r="1040" s="207" customFormat="1" ht="11.25" customHeight="1"/>
    <row r="1041" s="207" customFormat="1" ht="11.25" customHeight="1"/>
    <row r="1042" s="207" customFormat="1" ht="11.25" customHeight="1"/>
    <row r="1043" s="207" customFormat="1" ht="11.25" customHeight="1"/>
    <row r="1044" s="207" customFormat="1" ht="11.25" customHeight="1"/>
    <row r="1045" s="207" customFormat="1" ht="11.25" customHeight="1"/>
    <row r="1046" s="207" customFormat="1" ht="11.25" customHeight="1"/>
    <row r="1047" s="207" customFormat="1" ht="11.25" customHeight="1"/>
    <row r="1048" s="207" customFormat="1" ht="11.25" customHeight="1"/>
    <row r="1049" s="207" customFormat="1" ht="11.25" customHeight="1"/>
    <row r="1050" s="207" customFormat="1" ht="11.25" customHeight="1"/>
    <row r="1051" s="207" customFormat="1" ht="11.25" customHeight="1"/>
    <row r="1052" s="207" customFormat="1" ht="11.25" customHeight="1"/>
    <row r="1053" s="207" customFormat="1" ht="11.25" customHeight="1"/>
    <row r="1054" s="207" customFormat="1" ht="11.25" customHeight="1"/>
    <row r="1055" s="207" customFormat="1" ht="11.25" customHeight="1"/>
    <row r="1056" s="207" customFormat="1" ht="11.25" customHeight="1"/>
    <row r="1057" s="207" customFormat="1" ht="11.25" customHeight="1"/>
    <row r="1058" s="207" customFormat="1" ht="11.25" customHeight="1"/>
    <row r="1059" s="207" customFormat="1" ht="11.25" customHeight="1"/>
    <row r="1060" s="207" customFormat="1" ht="11.25" customHeight="1"/>
    <row r="1061" s="207" customFormat="1" ht="11.25" customHeight="1"/>
    <row r="1062" s="207" customFormat="1" ht="11.25" customHeight="1"/>
    <row r="1063" s="207" customFormat="1" ht="11.25" customHeight="1"/>
    <row r="1064" s="207" customFormat="1" ht="11.25" customHeight="1"/>
    <row r="1065" s="207" customFormat="1" ht="11.25" customHeight="1"/>
    <row r="1066" s="207" customFormat="1" ht="11.25" customHeight="1"/>
    <row r="1067" s="207" customFormat="1" ht="11.25" customHeight="1"/>
    <row r="1068" s="207" customFormat="1" ht="11.25" customHeight="1"/>
    <row r="1069" s="207" customFormat="1" ht="11.25" customHeight="1"/>
    <row r="1070" s="207" customFormat="1" ht="11.25" customHeight="1"/>
    <row r="1071" s="207" customFormat="1" ht="11.25" customHeight="1"/>
    <row r="1072" s="207" customFormat="1" ht="11.25" customHeight="1"/>
    <row r="1073" s="207" customFormat="1" ht="11.25" customHeight="1"/>
    <row r="1074" s="207" customFormat="1" ht="11.25" customHeight="1"/>
    <row r="1075" s="207" customFormat="1" ht="11.25" customHeight="1"/>
    <row r="1076" s="207" customFormat="1" ht="11.25" customHeight="1"/>
    <row r="1077" s="207" customFormat="1" ht="11.25" customHeight="1"/>
    <row r="1078" s="207" customFormat="1" ht="11.25" customHeight="1"/>
    <row r="1079" s="207" customFormat="1" ht="11.25" customHeight="1"/>
    <row r="1080" s="207" customFormat="1" ht="11.25" customHeight="1"/>
    <row r="1081" s="207" customFormat="1" ht="11.25" customHeight="1"/>
    <row r="1082" s="207" customFormat="1" ht="11.25" customHeight="1"/>
    <row r="1083" s="207" customFormat="1" ht="11.25" customHeight="1"/>
    <row r="1084" s="207" customFormat="1" ht="11.25" customHeight="1"/>
    <row r="1085" s="207" customFormat="1" ht="11.25" customHeight="1"/>
    <row r="1086" s="207" customFormat="1" ht="11.25" customHeight="1"/>
    <row r="1087" s="207" customFormat="1" ht="11.25" customHeight="1"/>
    <row r="1088" s="207" customFormat="1" ht="11.25" customHeight="1"/>
    <row r="1089" s="207" customFormat="1" ht="11.25" customHeight="1"/>
    <row r="1090" s="207" customFormat="1" ht="11.25" customHeight="1"/>
    <row r="1091" s="207" customFormat="1" ht="11.25" customHeight="1"/>
    <row r="1092" s="207" customFormat="1" ht="11.25" customHeight="1"/>
    <row r="1093" s="207" customFormat="1" ht="11.25" customHeight="1"/>
    <row r="1094" s="207" customFormat="1" ht="11.25" customHeight="1"/>
    <row r="1095" s="207" customFormat="1" ht="11.25" customHeight="1"/>
    <row r="1096" s="207" customFormat="1" ht="11.25" customHeight="1"/>
    <row r="1097" s="207" customFormat="1" ht="11.25" customHeight="1"/>
    <row r="1098" s="207" customFormat="1" ht="11.25" customHeight="1"/>
    <row r="1099" s="207" customFormat="1" ht="11.25" customHeight="1"/>
    <row r="1100" s="207" customFormat="1" ht="11.25" customHeight="1"/>
    <row r="1101" s="207" customFormat="1" ht="11.25" customHeight="1"/>
    <row r="1102" s="207" customFormat="1" ht="11.25" customHeight="1"/>
    <row r="1103" s="207" customFormat="1" ht="11.25" customHeight="1"/>
    <row r="1104" s="207" customFormat="1" ht="11.25" customHeight="1"/>
    <row r="1105" s="207" customFormat="1" ht="11.25" customHeight="1"/>
    <row r="1106" s="207" customFormat="1" ht="11.25" customHeight="1"/>
    <row r="1107" s="207" customFormat="1" ht="11.25" customHeight="1"/>
    <row r="1108" s="207" customFormat="1" ht="11.25" customHeight="1"/>
    <row r="1109" s="207" customFormat="1" ht="11.25" customHeight="1"/>
    <row r="1110" s="207" customFormat="1" ht="11.25" customHeight="1"/>
    <row r="1111" s="207" customFormat="1" ht="11.25" customHeight="1"/>
    <row r="1112" s="207" customFormat="1" ht="11.25" customHeight="1"/>
    <row r="1113" s="207" customFormat="1" ht="11.25" customHeight="1"/>
    <row r="1114" s="207" customFormat="1" ht="11.25" customHeight="1"/>
    <row r="1115" s="207" customFormat="1" ht="11.25" customHeight="1"/>
    <row r="1116" s="207" customFormat="1" ht="11.25" customHeight="1"/>
    <row r="1117" s="207" customFormat="1" ht="11.25" customHeight="1"/>
    <row r="1118" s="207" customFormat="1" ht="11.25" customHeight="1"/>
    <row r="1119" s="207" customFormat="1" ht="11.25" customHeight="1"/>
    <row r="1120" s="207" customFormat="1" ht="11.25" customHeight="1"/>
    <row r="1121" s="207" customFormat="1" ht="11.25" customHeight="1"/>
    <row r="1122" s="207" customFormat="1" ht="11.25" customHeight="1"/>
    <row r="1123" s="207" customFormat="1" ht="11.25" customHeight="1"/>
    <row r="1124" s="207" customFormat="1" ht="11.25" customHeight="1"/>
    <row r="1125" s="207" customFormat="1" ht="11.25" customHeight="1"/>
    <row r="1126" s="207" customFormat="1" ht="11.25" customHeight="1"/>
    <row r="1127" s="207" customFormat="1" ht="11.25" customHeight="1"/>
    <row r="1128" s="207" customFormat="1" ht="11.25" customHeight="1"/>
    <row r="1129" s="207" customFormat="1" ht="11.25" customHeight="1"/>
    <row r="1130" s="207" customFormat="1" ht="11.25" customHeight="1"/>
    <row r="1131" s="207" customFormat="1" ht="11.25" customHeight="1"/>
    <row r="1132" s="207" customFormat="1" ht="11.25" customHeight="1"/>
    <row r="1133" s="207" customFormat="1" ht="11.25" customHeight="1"/>
    <row r="1134" s="207" customFormat="1" ht="11.25" customHeight="1"/>
    <row r="1135" s="207" customFormat="1" ht="11.25" customHeight="1"/>
    <row r="1136" s="207" customFormat="1" ht="11.25" customHeight="1"/>
    <row r="1137" s="207" customFormat="1" ht="11.25" customHeight="1"/>
    <row r="1138" s="207" customFormat="1" ht="11.25" customHeight="1"/>
    <row r="1139" s="207" customFormat="1" ht="11.25" customHeight="1"/>
    <row r="1140" s="207" customFormat="1" ht="11.25" customHeight="1"/>
    <row r="1141" s="207" customFormat="1" ht="11.25" customHeight="1"/>
    <row r="1142" s="207" customFormat="1" ht="11.25" customHeight="1"/>
    <row r="1143" s="207" customFormat="1" ht="11.25" customHeight="1"/>
    <row r="1144" s="207" customFormat="1" ht="11.25" customHeight="1"/>
    <row r="1145" s="207" customFormat="1" ht="11.25" customHeight="1"/>
    <row r="1146" s="207" customFormat="1" ht="11.25" customHeight="1"/>
    <row r="1147" s="207" customFormat="1" ht="11.25" customHeight="1"/>
    <row r="1148" s="207" customFormat="1" ht="11.25" customHeight="1"/>
    <row r="1149" s="207" customFormat="1" ht="11.25" customHeight="1"/>
    <row r="1150" s="207" customFormat="1" ht="11.25" customHeight="1"/>
    <row r="1151" s="207" customFormat="1" ht="11.25" customHeight="1"/>
    <row r="1152" s="207" customFormat="1" ht="11.25" customHeight="1"/>
    <row r="1153" s="207" customFormat="1" ht="11.25" customHeight="1"/>
    <row r="1154" s="207" customFormat="1" ht="11.25" customHeight="1"/>
    <row r="1155" s="207" customFormat="1" ht="11.25" customHeight="1"/>
    <row r="1156" s="207" customFormat="1" ht="11.25" customHeight="1"/>
    <row r="1157" s="207" customFormat="1" ht="11.25" customHeight="1"/>
    <row r="1158" s="207" customFormat="1" ht="11.25" customHeight="1"/>
    <row r="1159" s="207" customFormat="1" ht="11.25" customHeight="1"/>
    <row r="1160" s="207" customFormat="1" ht="11.25" customHeight="1"/>
    <row r="1161" s="207" customFormat="1" ht="11.25" customHeight="1"/>
    <row r="1162" s="207" customFormat="1" ht="11.25" customHeight="1"/>
    <row r="1163" s="207" customFormat="1" ht="11.25" customHeight="1"/>
    <row r="1164" s="207" customFormat="1" ht="11.25" customHeight="1"/>
    <row r="1165" s="207" customFormat="1" ht="11.25" customHeight="1"/>
    <row r="1166" s="207" customFormat="1" ht="11.25" customHeight="1"/>
    <row r="1167" s="207" customFormat="1" ht="11.25" customHeight="1"/>
    <row r="1168" s="207" customFormat="1" ht="11.25" customHeight="1"/>
    <row r="1169" s="207" customFormat="1" ht="11.25" customHeight="1"/>
    <row r="1170" s="207" customFormat="1" ht="11.25" customHeight="1"/>
    <row r="1171" s="207" customFormat="1" ht="11.25" customHeight="1"/>
    <row r="1172" s="207" customFormat="1" ht="11.25" customHeight="1"/>
    <row r="1173" s="207" customFormat="1" ht="11.25" customHeight="1"/>
    <row r="1174" s="207" customFormat="1" ht="11.25" customHeight="1"/>
    <row r="1175" s="207" customFormat="1" ht="11.25" customHeight="1"/>
    <row r="1176" s="207" customFormat="1" ht="11.25" customHeight="1"/>
    <row r="1177" s="207" customFormat="1" ht="11.25" customHeight="1"/>
    <row r="1178" s="207" customFormat="1" ht="11.25" customHeight="1"/>
    <row r="1179" s="207" customFormat="1" ht="11.25" customHeight="1"/>
    <row r="1180" s="207" customFormat="1" ht="11.25" customHeight="1"/>
    <row r="1181" s="207" customFormat="1" ht="11.25" customHeight="1"/>
    <row r="1182" s="207" customFormat="1" ht="11.25" customHeight="1"/>
    <row r="1183" s="207" customFormat="1" ht="11.25" customHeight="1"/>
    <row r="1184" s="207" customFormat="1" ht="11.25" customHeight="1"/>
    <row r="1185" s="207" customFormat="1" ht="11.25" customHeight="1"/>
    <row r="1186" s="207" customFormat="1" ht="11.25" customHeight="1"/>
    <row r="1187" s="207" customFormat="1" ht="11.25" customHeight="1"/>
    <row r="1188" s="207" customFormat="1" ht="11.25" customHeight="1"/>
    <row r="1189" s="207" customFormat="1" ht="11.25" customHeight="1"/>
    <row r="1190" s="207" customFormat="1" ht="11.25" customHeight="1"/>
    <row r="1191" s="207" customFormat="1" ht="11.25" customHeight="1"/>
    <row r="1192" s="207" customFormat="1" ht="11.25" customHeight="1"/>
    <row r="1193" s="207" customFormat="1" ht="11.25" customHeight="1"/>
    <row r="1194" s="207" customFormat="1" ht="11.25" customHeight="1"/>
    <row r="1195" s="207" customFormat="1" ht="11.25" customHeight="1"/>
    <row r="1196" s="207" customFormat="1" ht="11.25" customHeight="1"/>
    <row r="1197" s="207" customFormat="1" ht="11.25" customHeight="1"/>
    <row r="1198" s="207" customFormat="1" ht="11.25" customHeight="1"/>
    <row r="1199" s="207" customFormat="1" ht="11.25" customHeight="1"/>
    <row r="1200" s="207" customFormat="1" ht="11.25" customHeight="1"/>
    <row r="1201" s="207" customFormat="1" ht="11.25" customHeight="1"/>
    <row r="1202" s="207" customFormat="1" ht="11.25" customHeight="1"/>
    <row r="1203" s="207" customFormat="1" ht="11.25" customHeight="1"/>
    <row r="1204" s="207" customFormat="1" ht="11.25" customHeight="1"/>
    <row r="1205" s="207" customFormat="1" ht="11.25" customHeight="1"/>
    <row r="1206" s="207" customFormat="1" ht="11.25" customHeight="1"/>
    <row r="1207" s="207" customFormat="1" ht="11.25" customHeight="1"/>
    <row r="1208" s="207" customFormat="1" ht="11.25" customHeight="1"/>
    <row r="1209" s="207" customFormat="1" ht="11.25" customHeight="1"/>
    <row r="1210" s="207" customFormat="1" ht="11.25" customHeight="1"/>
    <row r="1211" s="207" customFormat="1" ht="11.25" customHeight="1"/>
    <row r="1212" s="207" customFormat="1" ht="11.25" customHeight="1"/>
    <row r="1213" s="207" customFormat="1" ht="11.25" customHeight="1"/>
    <row r="1214" s="207" customFormat="1" ht="11.25" customHeight="1"/>
    <row r="1215" s="207" customFormat="1" ht="11.25" customHeight="1"/>
    <row r="1216" s="207" customFormat="1" ht="11.25" customHeight="1"/>
    <row r="1217" s="207" customFormat="1" ht="11.25" customHeight="1"/>
    <row r="1218" s="207" customFormat="1" ht="11.25" customHeight="1"/>
    <row r="1219" s="207" customFormat="1" ht="11.25" customHeight="1"/>
    <row r="1220" s="207" customFormat="1" ht="11.25" customHeight="1"/>
    <row r="1221" s="207" customFormat="1" ht="11.25" customHeight="1"/>
    <row r="1222" s="207" customFormat="1" ht="11.25" customHeight="1"/>
    <row r="1223" s="207" customFormat="1" ht="11.25" customHeight="1"/>
    <row r="1224" s="207" customFormat="1" ht="11.25" customHeight="1"/>
    <row r="1225" s="207" customFormat="1" ht="11.25" customHeight="1"/>
    <row r="1226" s="207" customFormat="1" ht="11.25" customHeight="1"/>
    <row r="1227" s="207" customFormat="1" ht="11.25" customHeight="1"/>
    <row r="1228" s="207" customFormat="1" ht="11.25" customHeight="1"/>
    <row r="1229" s="207" customFormat="1" ht="11.25" customHeight="1"/>
    <row r="1230" s="207" customFormat="1" ht="11.25" customHeight="1"/>
    <row r="1231" s="207" customFormat="1" ht="11.25" customHeight="1"/>
    <row r="1232" s="207" customFormat="1" ht="11.25" customHeight="1"/>
    <row r="1233" s="207" customFormat="1" ht="11.25" customHeight="1"/>
    <row r="1234" s="207" customFormat="1" ht="11.25" customHeight="1"/>
    <row r="1235" s="207" customFormat="1" ht="11.25" customHeight="1"/>
    <row r="1236" s="207" customFormat="1" ht="11.25" customHeight="1"/>
    <row r="1237" s="207" customFormat="1" ht="11.25" customHeight="1"/>
    <row r="1238" s="207" customFormat="1" ht="11.25" customHeight="1"/>
    <row r="1239" s="207" customFormat="1" ht="11.25" customHeight="1"/>
    <row r="1240" s="207" customFormat="1" ht="11.25" customHeight="1"/>
    <row r="1241" s="207" customFormat="1" ht="11.25" customHeight="1"/>
    <row r="1242" s="207" customFormat="1" ht="11.25" customHeight="1"/>
    <row r="1243" s="207" customFormat="1" ht="11.25" customHeight="1"/>
    <row r="1244" s="207" customFormat="1" ht="11.25" customHeight="1"/>
    <row r="1245" s="207" customFormat="1" ht="11.25" customHeight="1"/>
    <row r="1246" s="207" customFormat="1" ht="11.25" customHeight="1"/>
    <row r="1247" s="207" customFormat="1" ht="11.25" customHeight="1"/>
    <row r="1248" s="207" customFormat="1" ht="11.25" customHeight="1"/>
    <row r="1249" s="207" customFormat="1" ht="11.25" customHeight="1"/>
    <row r="1250" s="207" customFormat="1" ht="11.25" customHeight="1"/>
    <row r="1251" s="207" customFormat="1" ht="11.25" customHeight="1"/>
    <row r="1252" s="207" customFormat="1" ht="11.25" customHeight="1"/>
    <row r="1253" s="207" customFormat="1" ht="11.25" customHeight="1"/>
    <row r="1254" s="207" customFormat="1" ht="11.25" customHeight="1"/>
    <row r="1255" s="207" customFormat="1" ht="11.25" customHeight="1"/>
    <row r="1256" s="207" customFormat="1" ht="11.25" customHeight="1"/>
    <row r="1257" s="207" customFormat="1" ht="11.25" customHeight="1"/>
    <row r="1258" s="207" customFormat="1" ht="11.25" customHeight="1"/>
    <row r="1259" s="207" customFormat="1" ht="11.25" customHeight="1"/>
    <row r="1260" s="207" customFormat="1" ht="11.25" customHeight="1"/>
    <row r="1261" s="207" customFormat="1" ht="11.25" customHeight="1"/>
    <row r="1262" s="207" customFormat="1" ht="11.25" customHeight="1"/>
    <row r="1263" s="207" customFormat="1" ht="11.25" customHeight="1"/>
    <row r="1264" s="207" customFormat="1" ht="11.25" customHeight="1"/>
    <row r="1265" s="207" customFormat="1" ht="11.25" customHeight="1"/>
    <row r="1266" s="207" customFormat="1" ht="11.25" customHeight="1"/>
    <row r="1267" s="207" customFormat="1" ht="11.25" customHeight="1"/>
    <row r="1268" s="207" customFormat="1" ht="11.25" customHeight="1"/>
    <row r="1269" s="207" customFormat="1" ht="11.25" customHeight="1"/>
    <row r="1270" s="207" customFormat="1" ht="11.25" customHeight="1"/>
    <row r="1271" s="207" customFormat="1" ht="11.25" customHeight="1"/>
    <row r="1272" s="207" customFormat="1" ht="11.25" customHeight="1"/>
    <row r="1273" s="207" customFormat="1" ht="11.25" customHeight="1"/>
    <row r="1274" s="207" customFormat="1" ht="11.25" customHeight="1"/>
    <row r="1275" s="207" customFormat="1" ht="11.25" customHeight="1"/>
    <row r="1276" s="207" customFormat="1" ht="11.25" customHeight="1"/>
    <row r="1277" s="207" customFormat="1" ht="11.25" customHeight="1"/>
    <row r="1278" s="207" customFormat="1" ht="11.25" customHeight="1"/>
    <row r="1279" s="207" customFormat="1" ht="11.25" customHeight="1"/>
    <row r="1280" s="207" customFormat="1" ht="11.25" customHeight="1"/>
    <row r="1281" s="207" customFormat="1" ht="11.25" customHeight="1"/>
    <row r="1282" s="207" customFormat="1" ht="11.25" customHeight="1"/>
    <row r="1283" s="207" customFormat="1" ht="11.25" customHeight="1"/>
    <row r="1284" s="207" customFormat="1" ht="11.25" customHeight="1"/>
    <row r="1285" s="207" customFormat="1" ht="11.25" customHeight="1"/>
    <row r="1286" s="207" customFormat="1" ht="11.25" customHeight="1"/>
    <row r="1287" s="207" customFormat="1" ht="11.25" customHeight="1"/>
    <row r="1288" s="207" customFormat="1" ht="11.25" customHeight="1"/>
    <row r="1289" s="207" customFormat="1" ht="11.25" customHeight="1"/>
    <row r="1290" s="207" customFormat="1" ht="11.25" customHeight="1"/>
    <row r="1291" s="207" customFormat="1" ht="11.25" customHeight="1"/>
    <row r="1292" s="207" customFormat="1" ht="11.25" customHeight="1"/>
    <row r="1293" s="207" customFormat="1" ht="11.25" customHeight="1"/>
    <row r="1294" s="207" customFormat="1" ht="11.25" customHeight="1"/>
    <row r="1295" s="207" customFormat="1" ht="11.25" customHeight="1"/>
    <row r="1296" s="207" customFormat="1" ht="11.25" customHeight="1"/>
    <row r="1297" s="207" customFormat="1" ht="11.25" customHeight="1"/>
    <row r="1298" s="207" customFormat="1" ht="11.25" customHeight="1"/>
    <row r="1299" s="207" customFormat="1" ht="11.25" customHeight="1"/>
    <row r="1300" s="207" customFormat="1" ht="11.25" customHeight="1"/>
    <row r="1301" s="207" customFormat="1" ht="11.25" customHeight="1"/>
    <row r="1302" s="207" customFormat="1" ht="11.25" customHeight="1"/>
    <row r="1303" s="207" customFormat="1" ht="11.25" customHeight="1"/>
    <row r="1304" s="207" customFormat="1" ht="11.25" customHeight="1"/>
    <row r="1305" s="207" customFormat="1" ht="11.25" customHeight="1"/>
    <row r="1306" s="207" customFormat="1" ht="11.25" customHeight="1"/>
    <row r="1307" s="207" customFormat="1" ht="11.25" customHeight="1"/>
    <row r="1308" s="207" customFormat="1" ht="11.25" customHeight="1"/>
    <row r="1309" s="207" customFormat="1" ht="11.25" customHeight="1"/>
    <row r="1310" s="207" customFormat="1" ht="11.25" customHeight="1"/>
    <row r="1311" s="207" customFormat="1" ht="11.25" customHeight="1"/>
    <row r="1312" s="207" customFormat="1" ht="11.25" customHeight="1"/>
    <row r="1313" s="207" customFormat="1" ht="11.25" customHeight="1"/>
    <row r="1314" s="207" customFormat="1" ht="11.25" customHeight="1"/>
    <row r="1315" s="207" customFormat="1" ht="11.25" customHeight="1"/>
    <row r="1316" s="207" customFormat="1" ht="11.25" customHeight="1"/>
    <row r="1317" s="207" customFormat="1" ht="11.25" customHeight="1"/>
    <row r="1318" s="207" customFormat="1" ht="11.25" customHeight="1"/>
    <row r="1319" s="207" customFormat="1" ht="11.25" customHeight="1"/>
    <row r="1320" s="207" customFormat="1" ht="11.25" customHeight="1"/>
    <row r="1321" s="207" customFormat="1" ht="11.25" customHeight="1"/>
    <row r="1322" s="207" customFormat="1" ht="11.25" customHeight="1"/>
    <row r="1323" s="207" customFormat="1" ht="11.25" customHeight="1"/>
    <row r="1324" s="207" customFormat="1" ht="11.25" customHeight="1"/>
    <row r="1325" s="207" customFormat="1" ht="11.25" customHeight="1"/>
    <row r="1326" s="207" customFormat="1" ht="11.25" customHeight="1"/>
    <row r="1327" s="207" customFormat="1" ht="11.25" customHeight="1"/>
    <row r="1328" s="207" customFormat="1" ht="11.25" customHeight="1"/>
    <row r="1329" s="207" customFormat="1" ht="11.25" customHeight="1"/>
    <row r="1330" s="207" customFormat="1" ht="11.25" customHeight="1"/>
    <row r="1331" s="207" customFormat="1" ht="11.25" customHeight="1"/>
    <row r="1332" s="207" customFormat="1" ht="11.25" customHeight="1"/>
    <row r="1333" s="207" customFormat="1" ht="11.25" customHeight="1"/>
    <row r="1334" s="207" customFormat="1" ht="11.25" customHeight="1"/>
    <row r="1335" s="207" customFormat="1" ht="11.25" customHeight="1"/>
    <row r="1336" s="207" customFormat="1" ht="11.25" customHeight="1"/>
    <row r="1337" s="207" customFormat="1" ht="11.25" customHeight="1"/>
    <row r="1338" s="207" customFormat="1" ht="11.25" customHeight="1"/>
    <row r="1339" s="207" customFormat="1" ht="11.25" customHeight="1"/>
    <row r="1340" s="207" customFormat="1" ht="11.25" customHeight="1"/>
    <row r="1341" s="207" customFormat="1" ht="11.25" customHeight="1"/>
    <row r="1342" s="207" customFormat="1" ht="11.25" customHeight="1"/>
    <row r="1343" s="207" customFormat="1" ht="11.25" customHeight="1"/>
    <row r="1344" s="207" customFormat="1" ht="11.25" customHeight="1"/>
    <row r="1345" s="207" customFormat="1" ht="11.25" customHeight="1"/>
    <row r="1346" s="207" customFormat="1" ht="11.25" customHeight="1"/>
    <row r="1347" s="207" customFormat="1" ht="11.25" customHeight="1"/>
    <row r="1348" s="207" customFormat="1" ht="11.25" customHeight="1"/>
    <row r="1349" s="207" customFormat="1" ht="11.25" customHeight="1"/>
    <row r="1350" s="207" customFormat="1" ht="11.25" customHeight="1"/>
    <row r="1351" s="207" customFormat="1" ht="11.25" customHeight="1"/>
    <row r="1352" s="207" customFormat="1" ht="11.25" customHeight="1"/>
    <row r="1353" s="207" customFormat="1" ht="11.25" customHeight="1"/>
    <row r="1354" s="207" customFormat="1" ht="11.25" customHeight="1"/>
    <row r="1355" s="207" customFormat="1" ht="11.25" customHeight="1"/>
    <row r="1356" s="207" customFormat="1" ht="11.25" customHeight="1"/>
    <row r="1357" s="207" customFormat="1" ht="11.25" customHeight="1"/>
    <row r="1358" s="207" customFormat="1" ht="11.25" customHeight="1"/>
    <row r="1359" s="207" customFormat="1" ht="11.25" customHeight="1"/>
    <row r="1360" s="207" customFormat="1" ht="11.25" customHeight="1"/>
    <row r="1361" s="207" customFormat="1" ht="11.25" customHeight="1"/>
    <row r="1362" s="207" customFormat="1" ht="11.25" customHeight="1"/>
    <row r="1363" s="207" customFormat="1" ht="11.25" customHeight="1"/>
    <row r="1364" s="207" customFormat="1" ht="11.25" customHeight="1"/>
    <row r="1365" s="207" customFormat="1" ht="11.25" customHeight="1"/>
    <row r="1366" s="207" customFormat="1" ht="11.25" customHeight="1"/>
    <row r="1367" s="207" customFormat="1" ht="11.25" customHeight="1"/>
    <row r="1368" s="207" customFormat="1" ht="11.25" customHeight="1"/>
    <row r="1369" s="207" customFormat="1" ht="11.25" customHeight="1"/>
    <row r="1370" s="207" customFormat="1" ht="11.25" customHeight="1"/>
    <row r="1371" s="207" customFormat="1" ht="11.25" customHeight="1"/>
    <row r="1372" s="207" customFormat="1" ht="11.25" customHeight="1"/>
    <row r="1373" s="207" customFormat="1" ht="11.25" customHeight="1"/>
    <row r="1374" s="207" customFormat="1" ht="11.25" customHeight="1"/>
    <row r="1375" s="207" customFormat="1" ht="11.25" customHeight="1"/>
    <row r="1376" s="207" customFormat="1" ht="11.25" customHeight="1"/>
    <row r="1377" s="207" customFormat="1" ht="11.25" customHeight="1"/>
    <row r="1378" s="207" customFormat="1" ht="11.25" customHeight="1"/>
    <row r="1379" s="207" customFormat="1" ht="11.25" customHeight="1"/>
    <row r="1380" s="207" customFormat="1" ht="11.25" customHeight="1"/>
    <row r="1381" s="207" customFormat="1" ht="11.25" customHeight="1"/>
    <row r="1382" s="207" customFormat="1" ht="11.25" customHeight="1"/>
    <row r="1383" s="207" customFormat="1" ht="11.25" customHeight="1"/>
    <row r="1384" s="207" customFormat="1" ht="11.25" customHeight="1"/>
    <row r="1385" s="207" customFormat="1" ht="11.25" customHeight="1"/>
    <row r="1386" s="207" customFormat="1" ht="11.25" customHeight="1"/>
    <row r="1387" s="207" customFormat="1" ht="11.25" customHeight="1"/>
    <row r="1388" s="207" customFormat="1" ht="11.25" customHeight="1"/>
    <row r="1389" s="207" customFormat="1" ht="11.25" customHeight="1"/>
    <row r="1390" s="207" customFormat="1" ht="11.25" customHeight="1"/>
    <row r="1391" s="207" customFormat="1" ht="11.25" customHeight="1"/>
    <row r="1392" s="207" customFormat="1" ht="11.25" customHeight="1"/>
    <row r="1393" s="207" customFormat="1" ht="11.25" customHeight="1"/>
    <row r="1394" s="207" customFormat="1" ht="11.25" customHeight="1"/>
    <row r="1395" s="207" customFormat="1" ht="11.25" customHeight="1"/>
    <row r="1396" s="207" customFormat="1" ht="11.25" customHeight="1"/>
    <row r="1397" s="207" customFormat="1" ht="11.25" customHeight="1"/>
    <row r="1398" s="207" customFormat="1" ht="11.25" customHeight="1"/>
    <row r="1399" s="207" customFormat="1" ht="11.25" customHeight="1"/>
    <row r="1400" s="207" customFormat="1" ht="11.25" customHeight="1"/>
    <row r="1401" s="207" customFormat="1" ht="11.25" customHeight="1"/>
    <row r="1402" s="207" customFormat="1" ht="11.25" customHeight="1"/>
    <row r="1403" s="207" customFormat="1" ht="11.25" customHeight="1"/>
    <row r="1404" s="207" customFormat="1" ht="11.25" customHeight="1"/>
    <row r="1405" s="207" customFormat="1" ht="11.25" customHeight="1"/>
    <row r="1406" s="207" customFormat="1" ht="11.25" customHeight="1"/>
    <row r="1407" s="207" customFormat="1" ht="11.25" customHeight="1"/>
    <row r="1408" s="207" customFormat="1" ht="11.25" customHeight="1"/>
    <row r="1409" s="207" customFormat="1" ht="11.25" customHeight="1"/>
    <row r="1410" s="207" customFormat="1" ht="11.25" customHeight="1"/>
    <row r="1411" s="207" customFormat="1" ht="11.25" customHeight="1"/>
    <row r="1412" s="207" customFormat="1" ht="11.25" customHeight="1"/>
    <row r="1413" s="207" customFormat="1" ht="11.25" customHeight="1"/>
    <row r="1414" s="207" customFormat="1" ht="11.25" customHeight="1"/>
    <row r="1415" s="207" customFormat="1" ht="11.25" customHeight="1"/>
    <row r="1416" s="207" customFormat="1" ht="11.25" customHeight="1"/>
    <row r="1417" s="207" customFormat="1" ht="11.25" customHeight="1"/>
    <row r="1418" s="207" customFormat="1" ht="11.25" customHeight="1"/>
    <row r="1419" s="207" customFormat="1" ht="11.25" customHeight="1"/>
    <row r="1420" s="207" customFormat="1" ht="11.25" customHeight="1"/>
    <row r="1421" s="207" customFormat="1" ht="11.25" customHeight="1"/>
    <row r="1422" s="207" customFormat="1" ht="11.25" customHeight="1"/>
    <row r="1423" s="207" customFormat="1" ht="11.25" customHeight="1"/>
    <row r="1424" s="207" customFormat="1" ht="11.25" customHeight="1"/>
    <row r="1425" s="207" customFormat="1" ht="11.25" customHeight="1"/>
    <row r="1426" s="207" customFormat="1" ht="11.25" customHeight="1"/>
    <row r="1427" s="207" customFormat="1" ht="11.25" customHeight="1"/>
    <row r="1428" s="207" customFormat="1" ht="11.25" customHeight="1"/>
    <row r="1429" s="207" customFormat="1" ht="11.25" customHeight="1"/>
    <row r="1430" s="207" customFormat="1" ht="11.25" customHeight="1"/>
    <row r="1431" s="207" customFormat="1" ht="11.25" customHeight="1"/>
    <row r="1432" s="207" customFormat="1" ht="11.25" customHeight="1"/>
    <row r="1433" s="207" customFormat="1" ht="11.25" customHeight="1"/>
    <row r="1434" s="207" customFormat="1" ht="11.25" customHeight="1"/>
    <row r="1435" s="207" customFormat="1" ht="11.25" customHeight="1"/>
    <row r="1436" s="207" customFormat="1" ht="11.25" customHeight="1"/>
    <row r="1437" s="207" customFormat="1" ht="11.25" customHeight="1"/>
    <row r="1438" s="207" customFormat="1" ht="11.25" customHeight="1"/>
    <row r="1439" s="207" customFormat="1" ht="11.25" customHeight="1"/>
    <row r="1440" s="207" customFormat="1" ht="11.25" customHeight="1"/>
    <row r="1441" s="207" customFormat="1" ht="11.25" customHeight="1"/>
    <row r="1442" s="207" customFormat="1" ht="11.25" customHeight="1"/>
    <row r="1443" s="207" customFormat="1" ht="11.25" customHeight="1"/>
    <row r="1444" s="207" customFormat="1" ht="11.25" customHeight="1"/>
    <row r="1445" s="207" customFormat="1" ht="11.25" customHeight="1"/>
    <row r="1446" s="207" customFormat="1" ht="11.25" customHeight="1"/>
    <row r="1447" s="207" customFormat="1" ht="11.25" customHeight="1"/>
    <row r="1448" s="207" customFormat="1" ht="11.25" customHeight="1"/>
    <row r="1449" s="207" customFormat="1" ht="11.25" customHeight="1"/>
    <row r="1450" s="207" customFormat="1" ht="11.25" customHeight="1"/>
    <row r="1451" s="207" customFormat="1" ht="11.25" customHeight="1"/>
    <row r="1452" s="207" customFormat="1" ht="11.25" customHeight="1"/>
    <row r="1453" s="207" customFormat="1" ht="11.25" customHeight="1"/>
    <row r="1454" s="207" customFormat="1" ht="11.25" customHeight="1"/>
    <row r="1455" s="207" customFormat="1" ht="11.25" customHeight="1"/>
    <row r="1456" s="207" customFormat="1" ht="11.25" customHeight="1"/>
    <row r="1457" s="207" customFormat="1" ht="11.25" customHeight="1"/>
    <row r="1458" s="207" customFormat="1" ht="11.25" customHeight="1"/>
    <row r="1459" s="207" customFormat="1" ht="11.25" customHeight="1"/>
    <row r="1460" s="207" customFormat="1" ht="11.25" customHeight="1"/>
    <row r="1461" s="207" customFormat="1" ht="11.25" customHeight="1"/>
    <row r="1462" s="207" customFormat="1" ht="11.25" customHeight="1"/>
    <row r="1463" s="207" customFormat="1" ht="11.25" customHeight="1"/>
    <row r="1464" s="207" customFormat="1" ht="11.25" customHeight="1"/>
    <row r="1465" s="207" customFormat="1" ht="11.25" customHeight="1"/>
    <row r="1466" s="207" customFormat="1" ht="11.25" customHeight="1"/>
    <row r="1467" s="207" customFormat="1" ht="11.25" customHeight="1"/>
    <row r="1468" s="207" customFormat="1" ht="11.25" customHeight="1"/>
    <row r="1469" s="207" customFormat="1" ht="11.25" customHeight="1"/>
    <row r="1470" s="207" customFormat="1" ht="11.25" customHeight="1"/>
    <row r="1471" s="207" customFormat="1" ht="11.25" customHeight="1"/>
    <row r="1472" s="207" customFormat="1" ht="11.25" customHeight="1"/>
    <row r="1473" s="207" customFormat="1" ht="11.25" customHeight="1"/>
    <row r="1474" s="207" customFormat="1" ht="11.25" customHeight="1"/>
    <row r="1475" s="207" customFormat="1" ht="11.25" customHeight="1"/>
    <row r="1476" s="207" customFormat="1" ht="11.25" customHeight="1"/>
    <row r="1477" s="207" customFormat="1" ht="11.25" customHeight="1"/>
    <row r="1478" s="207" customFormat="1" ht="11.25" customHeight="1"/>
    <row r="1479" s="207" customFormat="1" ht="11.25" customHeight="1"/>
    <row r="1480" s="207" customFormat="1" ht="11.25" customHeight="1"/>
    <row r="1481" s="207" customFormat="1" ht="11.25" customHeight="1"/>
    <row r="1482" s="207" customFormat="1" ht="11.25" customHeight="1"/>
    <row r="1483" s="207" customFormat="1" ht="11.25" customHeight="1"/>
    <row r="1484" s="207" customFormat="1" ht="11.25" customHeight="1"/>
    <row r="1485" s="207" customFormat="1" ht="11.25" customHeight="1"/>
    <row r="1486" s="207" customFormat="1" ht="11.25" customHeight="1"/>
    <row r="1487" s="207" customFormat="1" ht="11.25" customHeight="1"/>
    <row r="1488" s="207" customFormat="1" ht="11.25" customHeight="1"/>
    <row r="1489" s="207" customFormat="1" ht="11.25" customHeight="1"/>
    <row r="1490" s="207" customFormat="1" ht="11.25" customHeight="1"/>
    <row r="1491" s="207" customFormat="1" ht="11.25" customHeight="1"/>
    <row r="1492" s="207" customFormat="1" ht="11.25" customHeight="1"/>
    <row r="1493" s="207" customFormat="1" ht="11.25" customHeight="1"/>
    <row r="1494" s="207" customFormat="1" ht="11.25" customHeight="1"/>
    <row r="1495" s="207" customFormat="1" ht="11.25" customHeight="1"/>
    <row r="1496" s="207" customFormat="1" ht="11.25" customHeight="1"/>
    <row r="1497" s="207" customFormat="1" ht="11.25" customHeight="1"/>
    <row r="1498" s="207" customFormat="1" ht="11.25" customHeight="1"/>
    <row r="1499" s="207" customFormat="1" ht="11.25" customHeight="1"/>
    <row r="1500" s="207" customFormat="1" ht="11.25" customHeight="1"/>
    <row r="1501" s="207" customFormat="1" ht="11.25" customHeight="1"/>
    <row r="1502" s="207" customFormat="1" ht="11.25" customHeight="1"/>
    <row r="1503" s="207" customFormat="1" ht="11.25" customHeight="1"/>
    <row r="1504" s="207" customFormat="1" ht="11.25" customHeight="1"/>
    <row r="1505" s="207" customFormat="1" ht="11.25" customHeight="1"/>
    <row r="1506" s="207" customFormat="1" ht="11.25" customHeight="1"/>
    <row r="1507" s="207" customFormat="1" ht="11.25" customHeight="1"/>
    <row r="1508" s="207" customFormat="1" ht="11.25" customHeight="1"/>
    <row r="1509" s="207" customFormat="1" ht="11.25" customHeight="1"/>
    <row r="1510" s="207" customFormat="1" ht="11.25" customHeight="1"/>
    <row r="1511" s="207" customFormat="1" ht="11.25" customHeight="1"/>
    <row r="1512" s="207" customFormat="1" ht="11.25" customHeight="1"/>
    <row r="1513" s="207" customFormat="1" ht="11.25" customHeight="1"/>
    <row r="1514" s="207" customFormat="1" ht="11.25" customHeight="1"/>
    <row r="1515" s="207" customFormat="1" ht="11.25" customHeight="1"/>
    <row r="1516" s="207" customFormat="1" ht="11.25" customHeight="1"/>
    <row r="1517" s="207" customFormat="1" ht="11.25" customHeight="1"/>
    <row r="1518" s="207" customFormat="1" ht="11.25" customHeight="1"/>
    <row r="1519" s="207" customFormat="1" ht="11.25" customHeight="1"/>
    <row r="1520" s="207" customFormat="1" ht="11.25" customHeight="1"/>
    <row r="1521" s="207" customFormat="1" ht="11.25" customHeight="1"/>
    <row r="1522" s="207" customFormat="1" ht="11.25" customHeight="1"/>
    <row r="1523" s="207" customFormat="1" ht="11.25" customHeight="1"/>
    <row r="1524" s="207" customFormat="1" ht="11.25" customHeight="1"/>
    <row r="1525" s="207" customFormat="1" ht="11.25" customHeight="1"/>
    <row r="1526" s="207" customFormat="1" ht="11.25" customHeight="1"/>
    <row r="1527" s="207" customFormat="1" ht="11.25" customHeight="1"/>
    <row r="1528" s="207" customFormat="1" ht="11.25" customHeight="1"/>
    <row r="1529" s="207" customFormat="1" ht="11.25" customHeight="1"/>
    <row r="1530" s="207" customFormat="1" ht="11.25" customHeight="1"/>
    <row r="1531" s="207" customFormat="1" ht="11.25" customHeight="1"/>
    <row r="1532" s="207" customFormat="1" ht="11.25" customHeight="1"/>
    <row r="1533" s="207" customFormat="1" ht="11.25" customHeight="1"/>
    <row r="1534" s="207" customFormat="1" ht="11.25" customHeight="1"/>
    <row r="1535" s="207" customFormat="1" ht="11.25" customHeight="1"/>
    <row r="1536" s="207" customFormat="1" ht="11.25" customHeight="1"/>
    <row r="1537" s="207" customFormat="1" ht="11.25" customHeight="1"/>
    <row r="1538" s="207" customFormat="1" ht="11.25" customHeight="1"/>
    <row r="1539" s="207" customFormat="1" ht="11.25" customHeight="1"/>
    <row r="1540" s="207" customFormat="1" ht="11.25" customHeight="1"/>
    <row r="1541" s="207" customFormat="1" ht="11.25" customHeight="1"/>
    <row r="1542" s="207" customFormat="1" ht="11.25" customHeight="1"/>
    <row r="1543" s="207" customFormat="1" ht="11.25" customHeight="1"/>
    <row r="1544" s="207" customFormat="1" ht="11.25" customHeight="1"/>
    <row r="1545" s="207" customFormat="1" ht="11.25" customHeight="1"/>
    <row r="1546" s="207" customFormat="1" ht="11.25" customHeight="1"/>
    <row r="1547" s="207" customFormat="1" ht="11.25" customHeight="1"/>
    <row r="1548" s="207" customFormat="1" ht="11.25" customHeight="1"/>
    <row r="1549" s="207" customFormat="1" ht="11.25" customHeight="1"/>
    <row r="1550" s="207" customFormat="1" ht="11.25" customHeight="1"/>
    <row r="1551" s="207" customFormat="1" ht="11.25" customHeight="1"/>
    <row r="1552" s="207" customFormat="1" ht="11.25" customHeight="1"/>
    <row r="1553" s="207" customFormat="1" ht="11.25" customHeight="1"/>
    <row r="1554" s="207" customFormat="1" ht="11.25" customHeight="1"/>
    <row r="1555" s="207" customFormat="1" ht="11.25" customHeight="1"/>
    <row r="1556" s="207" customFormat="1" ht="11.25" customHeight="1"/>
    <row r="1557" s="207" customFormat="1" ht="11.25" customHeight="1"/>
    <row r="1558" s="207" customFormat="1" ht="11.25" customHeight="1"/>
    <row r="1559" s="207" customFormat="1" ht="11.25" customHeight="1"/>
    <row r="1560" s="207" customFormat="1" ht="11.25" customHeight="1"/>
    <row r="1561" s="207" customFormat="1" ht="11.25" customHeight="1"/>
    <row r="1562" s="207" customFormat="1" ht="11.25" customHeight="1"/>
    <row r="1563" s="207" customFormat="1" ht="11.25" customHeight="1"/>
    <row r="1564" s="207" customFormat="1" ht="11.25" customHeight="1"/>
    <row r="1565" s="207" customFormat="1" ht="11.25" customHeight="1"/>
    <row r="1566" s="207" customFormat="1" ht="11.25" customHeight="1"/>
    <row r="1567" s="207" customFormat="1" ht="11.25" customHeight="1"/>
    <row r="1568" s="207" customFormat="1" ht="11.25" customHeight="1"/>
    <row r="1569" s="207" customFormat="1" ht="11.25" customHeight="1"/>
    <row r="1570" s="207" customFormat="1" ht="11.25" customHeight="1"/>
    <row r="1571" s="207" customFormat="1" ht="11.25" customHeight="1"/>
    <row r="1572" s="207" customFormat="1" ht="11.25" customHeight="1"/>
    <row r="1573" s="207" customFormat="1" ht="11.25" customHeight="1"/>
    <row r="1574" s="207" customFormat="1" ht="11.25" customHeight="1"/>
    <row r="1575" s="207" customFormat="1" ht="11.25" customHeight="1"/>
    <row r="1576" s="207" customFormat="1" ht="11.25" customHeight="1"/>
    <row r="1577" s="207" customFormat="1" ht="11.25" customHeight="1"/>
    <row r="1578" s="207" customFormat="1" ht="11.25" customHeight="1"/>
    <row r="1579" s="207" customFormat="1" ht="11.25" customHeight="1"/>
    <row r="1580" s="207" customFormat="1" ht="11.25" customHeight="1"/>
    <row r="1581" s="207" customFormat="1" ht="11.25" customHeight="1"/>
    <row r="1582" s="207" customFormat="1" ht="11.25" customHeight="1"/>
    <row r="1583" s="207" customFormat="1" ht="11.25" customHeight="1"/>
    <row r="1584" s="207" customFormat="1" ht="11.25" customHeight="1"/>
    <row r="1585" s="207" customFormat="1" ht="11.25" customHeight="1"/>
    <row r="1586" s="207" customFormat="1" ht="11.25" customHeight="1"/>
    <row r="1587" s="207" customFormat="1" ht="11.25" customHeight="1"/>
    <row r="1588" s="207" customFormat="1" ht="11.25" customHeight="1"/>
    <row r="1589" s="207" customFormat="1" ht="11.25" customHeight="1"/>
    <row r="1590" s="207" customFormat="1" ht="11.25" customHeight="1"/>
    <row r="1591" s="207" customFormat="1" ht="11.25" customHeight="1"/>
    <row r="1592" s="207" customFormat="1" ht="11.25" customHeight="1"/>
    <row r="1593" s="207" customFormat="1" ht="11.25" customHeight="1"/>
    <row r="1594" s="207" customFormat="1" ht="11.25" customHeight="1"/>
    <row r="1595" s="207" customFormat="1" ht="11.25" customHeight="1"/>
    <row r="1596" s="207" customFormat="1" ht="11.25" customHeight="1"/>
    <row r="1597" s="207" customFormat="1" ht="11.25" customHeight="1"/>
    <row r="1598" s="207" customFormat="1" ht="11.25" customHeight="1"/>
    <row r="1599" s="207" customFormat="1" ht="11.25" customHeight="1"/>
    <row r="1600" s="207" customFormat="1" ht="11.25" customHeight="1"/>
    <row r="1601" s="207" customFormat="1" ht="11.25" customHeight="1"/>
    <row r="1602" s="207" customFormat="1" ht="11.25" customHeight="1"/>
    <row r="1603" s="207" customFormat="1" ht="11.25" customHeight="1"/>
    <row r="1604" s="207" customFormat="1" ht="11.25" customHeight="1"/>
    <row r="1605" s="207" customFormat="1" ht="11.25" customHeight="1"/>
    <row r="1606" s="207" customFormat="1" ht="11.25" customHeight="1"/>
    <row r="1607" s="207" customFormat="1" ht="11.25" customHeight="1"/>
    <row r="1608" s="207" customFormat="1" ht="11.25" customHeight="1"/>
    <row r="1609" s="207" customFormat="1" ht="11.25" customHeight="1"/>
    <row r="1610" s="207" customFormat="1" ht="11.25" customHeight="1"/>
    <row r="1611" s="207" customFormat="1" ht="11.25" customHeight="1"/>
    <row r="1612" s="207" customFormat="1" ht="11.25" customHeight="1"/>
    <row r="1613" s="207" customFormat="1" ht="11.25" customHeight="1"/>
    <row r="1614" s="207" customFormat="1" ht="11.25" customHeight="1"/>
    <row r="1615" s="207" customFormat="1" ht="11.25" customHeight="1"/>
    <row r="1616" s="207" customFormat="1" ht="11.25" customHeight="1"/>
    <row r="1617" s="207" customFormat="1" ht="11.25" customHeight="1"/>
    <row r="1618" s="207" customFormat="1" ht="11.25" customHeight="1"/>
    <row r="1619" s="207" customFormat="1" ht="11.25" customHeight="1"/>
    <row r="1620" s="207" customFormat="1" ht="11.25" customHeight="1"/>
    <row r="1621" s="207" customFormat="1" ht="11.25" customHeight="1"/>
    <row r="1622" s="207" customFormat="1" ht="11.25" customHeight="1"/>
    <row r="1623" s="207" customFormat="1" ht="11.25" customHeight="1"/>
    <row r="1624" s="207" customFormat="1" ht="11.25" customHeight="1"/>
    <row r="1625" s="207" customFormat="1" ht="11.25" customHeight="1"/>
    <row r="1626" s="207" customFormat="1" ht="11.25" customHeight="1"/>
    <row r="1627" s="207" customFormat="1" ht="11.25" customHeight="1"/>
    <row r="1628" s="207" customFormat="1" ht="11.25" customHeight="1"/>
    <row r="1629" s="207" customFormat="1" ht="11.25" customHeight="1"/>
    <row r="1630" s="207" customFormat="1" ht="11.25" customHeight="1"/>
    <row r="1631" s="207" customFormat="1" ht="11.25" customHeight="1"/>
    <row r="1632" s="207" customFormat="1" ht="11.25" customHeight="1"/>
    <row r="1633" s="207" customFormat="1" ht="11.25" customHeight="1"/>
    <row r="1634" s="207" customFormat="1" ht="11.25" customHeight="1"/>
    <row r="1635" s="207" customFormat="1" ht="11.25" customHeight="1"/>
    <row r="1636" s="207" customFormat="1" ht="11.25" customHeight="1"/>
    <row r="1637" s="207" customFormat="1" ht="11.25" customHeight="1"/>
    <row r="1638" s="207" customFormat="1" ht="11.25" customHeight="1"/>
    <row r="1639" s="207" customFormat="1" ht="11.25" customHeight="1"/>
    <row r="1640" s="207" customFormat="1" ht="11.25" customHeight="1"/>
    <row r="1641" s="207" customFormat="1" ht="11.25" customHeight="1"/>
    <row r="1642" s="207" customFormat="1" ht="11.25" customHeight="1"/>
    <row r="1643" s="207" customFormat="1" ht="11.25" customHeight="1"/>
    <row r="1644" s="207" customFormat="1" ht="11.25" customHeight="1"/>
    <row r="1645" s="207" customFormat="1" ht="11.25" customHeight="1"/>
    <row r="1646" s="207" customFormat="1" ht="11.25" customHeight="1"/>
    <row r="1647" s="207" customFormat="1" ht="11.25" customHeight="1"/>
    <row r="1648" s="207" customFormat="1" ht="11.25" customHeight="1"/>
    <row r="1649" s="207" customFormat="1" ht="11.25" customHeight="1"/>
    <row r="1650" s="207" customFormat="1" ht="11.25" customHeight="1"/>
    <row r="1651" s="207" customFormat="1" ht="11.25" customHeight="1"/>
    <row r="1652" s="207" customFormat="1" ht="11.25" customHeight="1"/>
    <row r="1653" s="207" customFormat="1" ht="11.25" customHeight="1"/>
    <row r="1654" s="207" customFormat="1" ht="11.25" customHeight="1"/>
    <row r="1655" s="207" customFormat="1" ht="11.25" customHeight="1"/>
    <row r="1656" s="207" customFormat="1" ht="11.25" customHeight="1"/>
    <row r="1657" s="207" customFormat="1" ht="11.25" customHeight="1"/>
    <row r="1658" s="207" customFormat="1" ht="11.25" customHeight="1"/>
    <row r="1659" s="207" customFormat="1" ht="11.25" customHeight="1"/>
    <row r="1660" s="207" customFormat="1" ht="11.25" customHeight="1"/>
    <row r="1661" s="207" customFormat="1" ht="11.25" customHeight="1"/>
    <row r="1662" s="207" customFormat="1" ht="11.25" customHeight="1"/>
    <row r="1663" s="207" customFormat="1" ht="11.25" customHeight="1"/>
    <row r="1664" s="207" customFormat="1" ht="11.25" customHeight="1"/>
    <row r="1665" s="207" customFormat="1" ht="11.25" customHeight="1"/>
    <row r="1666" s="207" customFormat="1" ht="11.25" customHeight="1"/>
    <row r="1667" s="207" customFormat="1" ht="11.25" customHeight="1"/>
    <row r="1668" s="207" customFormat="1" ht="11.25" customHeight="1"/>
    <row r="1669" s="207" customFormat="1" ht="11.25" customHeight="1"/>
    <row r="1670" s="207" customFormat="1" ht="11.25" customHeight="1"/>
    <row r="1671" s="207" customFormat="1" ht="11.25" customHeight="1"/>
    <row r="1672" s="207" customFormat="1" ht="11.25" customHeight="1"/>
    <row r="1673" s="207" customFormat="1" ht="11.25" customHeight="1"/>
    <row r="1674" s="207" customFormat="1" ht="11.25" customHeight="1"/>
    <row r="1675" s="207" customFormat="1" ht="11.25" customHeight="1"/>
    <row r="1676" s="207" customFormat="1" ht="11.25" customHeight="1"/>
    <row r="1677" s="207" customFormat="1" ht="11.25" customHeight="1"/>
    <row r="1678" s="207" customFormat="1" ht="11.25" customHeight="1"/>
    <row r="1679" s="207" customFormat="1" ht="11.25" customHeight="1"/>
    <row r="1680" s="207" customFormat="1" ht="11.25" customHeight="1"/>
    <row r="1681" s="207" customFormat="1" ht="11.25" customHeight="1"/>
    <row r="1682" s="207" customFormat="1" ht="11.25" customHeight="1"/>
    <row r="1683" s="207" customFormat="1" ht="11.25" customHeight="1"/>
    <row r="1684" s="207" customFormat="1" ht="11.25" customHeight="1"/>
    <row r="1685" s="207" customFormat="1" ht="11.25" customHeight="1"/>
    <row r="1686" s="207" customFormat="1" ht="11.25" customHeight="1"/>
    <row r="1687" s="207" customFormat="1" ht="11.25" customHeight="1"/>
    <row r="1688" s="207" customFormat="1" ht="11.25" customHeight="1"/>
    <row r="1689" s="207" customFormat="1" ht="11.25" customHeight="1"/>
    <row r="1690" s="207" customFormat="1" ht="11.25" customHeight="1"/>
    <row r="1691" s="207" customFormat="1" ht="11.25" customHeight="1"/>
    <row r="1692" s="207" customFormat="1" ht="11.25" customHeight="1"/>
    <row r="1693" s="207" customFormat="1" ht="11.25" customHeight="1"/>
    <row r="1694" s="207" customFormat="1" ht="11.25" customHeight="1"/>
    <row r="1695" s="207" customFormat="1" ht="11.25" customHeight="1"/>
    <row r="1696" s="207" customFormat="1" ht="11.25" customHeight="1"/>
    <row r="1697" s="207" customFormat="1" ht="11.25" customHeight="1"/>
    <row r="1698" s="207" customFormat="1" ht="11.25" customHeight="1"/>
    <row r="1699" s="207" customFormat="1" ht="11.25" customHeight="1"/>
    <row r="1700" s="207" customFormat="1" ht="11.25" customHeight="1"/>
    <row r="1701" s="207" customFormat="1" ht="11.25" customHeight="1"/>
    <row r="1702" s="207" customFormat="1" ht="11.25" customHeight="1"/>
    <row r="1703" s="207" customFormat="1" ht="11.25" customHeight="1"/>
    <row r="1704" s="207" customFormat="1" ht="11.25" customHeight="1"/>
    <row r="1705" s="207" customFormat="1" ht="11.25" customHeight="1"/>
    <row r="1706" s="207" customFormat="1" ht="11.25" customHeight="1"/>
    <row r="1707" s="207" customFormat="1" ht="11.25" customHeight="1"/>
    <row r="1708" s="207" customFormat="1" ht="11.25" customHeight="1"/>
    <row r="1709" s="207" customFormat="1" ht="11.25" customHeight="1"/>
    <row r="1710" s="207" customFormat="1" ht="11.25" customHeight="1"/>
    <row r="1711" s="207" customFormat="1" ht="11.25" customHeight="1"/>
    <row r="1712" s="207" customFormat="1" ht="11.25" customHeight="1"/>
    <row r="1713" s="207" customFormat="1" ht="11.25" customHeight="1"/>
    <row r="1714" s="207" customFormat="1" ht="11.25" customHeight="1"/>
    <row r="1715" s="207" customFormat="1" ht="11.25" customHeight="1"/>
    <row r="1716" s="207" customFormat="1" ht="11.25" customHeight="1"/>
    <row r="1717" s="207" customFormat="1" ht="11.25" customHeight="1"/>
    <row r="1718" s="207" customFormat="1" ht="11.25" customHeight="1"/>
    <row r="1719" s="207" customFormat="1" ht="11.25" customHeight="1"/>
    <row r="1720" s="207" customFormat="1" ht="11.25" customHeight="1"/>
    <row r="1721" s="207" customFormat="1" ht="11.25" customHeight="1"/>
    <row r="1722" s="207" customFormat="1" ht="11.25" customHeight="1"/>
    <row r="1723" s="207" customFormat="1" ht="11.25" customHeight="1"/>
    <row r="1724" s="207" customFormat="1" ht="11.25" customHeight="1"/>
    <row r="1725" s="207" customFormat="1" ht="11.25" customHeight="1"/>
    <row r="1726" s="207" customFormat="1" ht="11.25" customHeight="1"/>
    <row r="1727" s="207" customFormat="1" ht="11.25" customHeight="1"/>
    <row r="1728" s="207" customFormat="1" ht="11.25" customHeight="1"/>
    <row r="1729" s="207" customFormat="1" ht="11.25" customHeight="1"/>
    <row r="1730" s="207" customFormat="1" ht="11.25" customHeight="1"/>
    <row r="1731" s="207" customFormat="1" ht="11.25" customHeight="1"/>
    <row r="1732" s="207" customFormat="1" ht="11.25" customHeight="1"/>
    <row r="1733" s="207" customFormat="1" ht="11.25" customHeight="1"/>
    <row r="1734" s="207" customFormat="1" ht="11.25" customHeight="1"/>
    <row r="1735" s="207" customFormat="1" ht="11.25" customHeight="1"/>
    <row r="1736" s="207" customFormat="1" ht="11.25" customHeight="1"/>
    <row r="1737" s="207" customFormat="1" ht="11.25" customHeight="1"/>
    <row r="1738" s="207" customFormat="1" ht="11.25" customHeight="1"/>
    <row r="1739" s="207" customFormat="1" ht="11.25" customHeight="1"/>
    <row r="1740" s="207" customFormat="1" ht="11.25" customHeight="1"/>
    <row r="1741" s="207" customFormat="1" ht="11.25" customHeight="1"/>
    <row r="1742" s="207" customFormat="1" ht="11.25" customHeight="1"/>
    <row r="1743" s="207" customFormat="1" ht="11.25" customHeight="1"/>
    <row r="1744" s="207" customFormat="1" ht="11.25" customHeight="1"/>
    <row r="1745" s="207" customFormat="1" ht="11.25" customHeight="1"/>
    <row r="1746" s="207" customFormat="1" ht="11.25" customHeight="1"/>
    <row r="1747" s="207" customFormat="1" ht="11.25" customHeight="1"/>
    <row r="1748" s="207" customFormat="1" ht="11.25" customHeight="1"/>
    <row r="1749" s="207" customFormat="1" ht="11.25" customHeight="1"/>
    <row r="1750" s="207" customFormat="1" ht="11.25" customHeight="1"/>
    <row r="1751" s="207" customFormat="1" ht="11.25" customHeight="1"/>
    <row r="1752" s="207" customFormat="1" ht="11.25" customHeight="1"/>
    <row r="1753" s="207" customFormat="1" ht="11.25" customHeight="1"/>
    <row r="1754" s="207" customFormat="1" ht="11.25" customHeight="1"/>
    <row r="1755" s="207" customFormat="1" ht="11.25" customHeight="1"/>
    <row r="1756" s="207" customFormat="1" ht="11.25" customHeight="1"/>
    <row r="1757" s="207" customFormat="1" ht="11.25" customHeight="1"/>
    <row r="1758" s="207" customFormat="1" ht="11.25" customHeight="1"/>
    <row r="1759" s="207" customFormat="1" ht="11.25" customHeight="1"/>
    <row r="1760" s="207" customFormat="1" ht="11.25" customHeight="1"/>
    <row r="1761" s="207" customFormat="1" ht="11.25" customHeight="1"/>
    <row r="1762" s="207" customFormat="1" ht="11.25" customHeight="1"/>
    <row r="1763" s="207" customFormat="1" ht="11.25" customHeight="1"/>
    <row r="1764" s="207" customFormat="1" ht="11.25" customHeight="1"/>
    <row r="1765" s="207" customFormat="1" ht="11.25" customHeight="1"/>
    <row r="1766" s="207" customFormat="1" ht="11.25" customHeight="1"/>
    <row r="1767" s="207" customFormat="1" ht="11.25" customHeight="1"/>
    <row r="1768" s="207" customFormat="1" ht="11.25" customHeight="1"/>
    <row r="1769" s="207" customFormat="1" ht="11.25" customHeight="1"/>
    <row r="1770" s="207" customFormat="1" ht="11.25" customHeight="1"/>
    <row r="1771" s="207" customFormat="1" ht="11.25" customHeight="1"/>
    <row r="1772" s="207" customFormat="1" ht="11.25" customHeight="1"/>
    <row r="1773" s="207" customFormat="1" ht="11.25" customHeight="1"/>
    <row r="1774" s="207" customFormat="1" ht="11.25" customHeight="1"/>
    <row r="1775" s="207" customFormat="1" ht="11.25" customHeight="1"/>
    <row r="1776" s="207" customFormat="1" ht="11.25" customHeight="1"/>
    <row r="1777" s="207" customFormat="1" ht="11.25" customHeight="1"/>
    <row r="1778" s="207" customFormat="1" ht="11.25" customHeight="1"/>
    <row r="1779" s="207" customFormat="1" ht="11.25" customHeight="1"/>
    <row r="1780" s="207" customFormat="1" ht="11.25" customHeight="1"/>
    <row r="1781" s="207" customFormat="1" ht="11.25" customHeight="1"/>
    <row r="1782" s="207" customFormat="1" ht="11.25" customHeight="1"/>
    <row r="1783" s="207" customFormat="1" ht="11.25" customHeight="1"/>
    <row r="1784" s="207" customFormat="1" ht="11.25" customHeight="1"/>
    <row r="1785" s="207" customFormat="1" ht="11.25" customHeight="1"/>
    <row r="1786" s="207" customFormat="1" ht="11.25" customHeight="1"/>
    <row r="1787" s="207" customFormat="1" ht="11.25" customHeight="1"/>
    <row r="1788" s="207" customFormat="1" ht="11.25" customHeight="1"/>
    <row r="1789" s="207" customFormat="1" ht="11.25" customHeight="1"/>
    <row r="1790" s="207" customFormat="1" ht="11.25" customHeight="1"/>
    <row r="1791" s="207" customFormat="1" ht="11.25" customHeight="1"/>
    <row r="1792" s="207" customFormat="1" ht="11.25" customHeight="1"/>
    <row r="1793" s="207" customFormat="1" ht="11.25" customHeight="1"/>
    <row r="1794" s="207" customFormat="1" ht="11.25" customHeight="1"/>
    <row r="1795" s="207" customFormat="1" ht="11.25" customHeight="1"/>
    <row r="1796" s="207" customFormat="1" ht="11.25" customHeight="1"/>
    <row r="1797" s="207" customFormat="1" ht="11.25" customHeight="1"/>
    <row r="1798" s="207" customFormat="1" ht="11.25" customHeight="1"/>
    <row r="1799" s="207" customFormat="1" ht="11.25" customHeight="1"/>
    <row r="1800" s="207" customFormat="1" ht="11.25" customHeight="1"/>
    <row r="1801" s="207" customFormat="1" ht="11.25" customHeight="1"/>
    <row r="1802" s="207" customFormat="1" ht="11.25" customHeight="1"/>
    <row r="1803" s="207" customFormat="1" ht="11.25" customHeight="1"/>
    <row r="1804" s="207" customFormat="1" ht="11.25" customHeight="1"/>
    <row r="1805" s="207" customFormat="1" ht="11.25" customHeight="1"/>
    <row r="1806" s="207" customFormat="1" ht="11.25" customHeight="1"/>
    <row r="1807" s="207" customFormat="1" ht="11.25" customHeight="1"/>
    <row r="1808" s="207" customFormat="1" ht="11.25" customHeight="1"/>
    <row r="1809" s="207" customFormat="1" ht="11.25" customHeight="1"/>
    <row r="1810" s="207" customFormat="1" ht="11.25" customHeight="1"/>
    <row r="1811" s="207" customFormat="1" ht="11.25" customHeight="1"/>
    <row r="1812" s="207" customFormat="1" ht="11.25" customHeight="1"/>
    <row r="1813" s="207" customFormat="1" ht="11.25" customHeight="1"/>
    <row r="1814" s="207" customFormat="1" ht="11.25" customHeight="1"/>
    <row r="1815" s="207" customFormat="1" ht="11.25" customHeight="1"/>
    <row r="1816" s="207" customFormat="1" ht="11.25" customHeight="1"/>
    <row r="1817" s="207" customFormat="1" ht="11.25" customHeight="1"/>
    <row r="1818" s="207" customFormat="1" ht="11.25" customHeight="1"/>
    <row r="1819" s="207" customFormat="1" ht="11.25" customHeight="1"/>
    <row r="1820" s="207" customFormat="1" ht="11.25" customHeight="1"/>
    <row r="1821" s="207" customFormat="1" ht="11.25" customHeight="1"/>
    <row r="1822" s="207" customFormat="1" ht="11.25" customHeight="1"/>
    <row r="1823" s="207" customFormat="1" ht="11.25" customHeight="1"/>
    <row r="1824" s="207" customFormat="1" ht="11.25" customHeight="1"/>
    <row r="1825" s="207" customFormat="1" ht="11.25" customHeight="1"/>
    <row r="1826" s="207" customFormat="1" ht="11.25" customHeight="1"/>
    <row r="1827" s="207" customFormat="1" ht="11.25" customHeight="1"/>
    <row r="1828" s="207" customFormat="1" ht="11.25" customHeight="1"/>
    <row r="1829" s="207" customFormat="1" ht="11.25" customHeight="1"/>
    <row r="1830" s="207" customFormat="1" ht="11.25" customHeight="1"/>
    <row r="1831" s="207" customFormat="1" ht="11.25" customHeight="1"/>
    <row r="1832" s="207" customFormat="1" ht="11.25" customHeight="1"/>
    <row r="1833" s="207" customFormat="1" ht="11.25" customHeight="1"/>
    <row r="1834" s="207" customFormat="1" ht="11.25" customHeight="1"/>
    <row r="1835" s="207" customFormat="1" ht="11.25" customHeight="1"/>
    <row r="1836" s="207" customFormat="1" ht="11.25" customHeight="1"/>
    <row r="1837" s="207" customFormat="1" ht="11.25" customHeight="1"/>
    <row r="1838" s="207" customFormat="1" ht="11.25" customHeight="1"/>
    <row r="1839" s="207" customFormat="1" ht="11.25" customHeight="1"/>
    <row r="1840" s="207" customFormat="1" ht="11.25" customHeight="1"/>
    <row r="1841" s="207" customFormat="1" ht="11.25" customHeight="1"/>
    <row r="1842" s="207" customFormat="1" ht="11.25" customHeight="1"/>
    <row r="1843" s="207" customFormat="1" ht="11.25" customHeight="1"/>
    <row r="1844" s="207" customFormat="1" ht="11.25" customHeight="1"/>
    <row r="1845" s="207" customFormat="1" ht="11.25" customHeight="1"/>
    <row r="1846" s="207" customFormat="1" ht="11.25" customHeight="1"/>
    <row r="1847" s="207" customFormat="1" ht="11.25" customHeight="1"/>
    <row r="1848" s="207" customFormat="1" ht="11.25" customHeight="1"/>
    <row r="1849" s="207" customFormat="1" ht="11.25" customHeight="1"/>
    <row r="1850" s="207" customFormat="1" ht="11.25" customHeight="1"/>
    <row r="1851" s="207" customFormat="1" ht="11.25" customHeight="1"/>
    <row r="1852" s="207" customFormat="1" ht="11.25" customHeight="1"/>
    <row r="1853" s="207" customFormat="1" ht="11.25" customHeight="1"/>
    <row r="1854" s="207" customFormat="1" ht="11.25" customHeight="1"/>
    <row r="1855" s="207" customFormat="1" ht="11.25" customHeight="1"/>
    <row r="1856" s="207" customFormat="1" ht="11.25" customHeight="1"/>
    <row r="1857" s="207" customFormat="1" ht="11.25" customHeight="1"/>
    <row r="1858" s="207" customFormat="1" ht="11.25" customHeight="1"/>
    <row r="1859" s="207" customFormat="1" ht="11.25" customHeight="1"/>
    <row r="1860" s="207" customFormat="1" ht="11.25" customHeight="1"/>
    <row r="1861" s="207" customFormat="1" ht="11.25" customHeight="1"/>
    <row r="1862" s="207" customFormat="1" ht="11.25" customHeight="1"/>
    <row r="1863" s="207" customFormat="1" ht="11.25" customHeight="1"/>
    <row r="1864" s="207" customFormat="1" ht="11.25" customHeight="1"/>
    <row r="1865" s="207" customFormat="1" ht="11.25" customHeight="1"/>
    <row r="1866" s="207" customFormat="1" ht="11.25" customHeight="1"/>
    <row r="1867" s="207" customFormat="1" ht="11.25" customHeight="1"/>
    <row r="1868" s="207" customFormat="1" ht="11.25" customHeight="1"/>
    <row r="1869" s="207" customFormat="1" ht="11.25" customHeight="1"/>
    <row r="1870" s="207" customFormat="1" ht="11.25" customHeight="1"/>
    <row r="1871" s="207" customFormat="1" ht="11.25" customHeight="1"/>
    <row r="1872" s="207" customFormat="1" ht="11.25" customHeight="1"/>
    <row r="1873" s="207" customFormat="1" ht="11.25" customHeight="1"/>
    <row r="1874" s="207" customFormat="1" ht="11.25" customHeight="1"/>
    <row r="1875" s="207" customFormat="1" ht="11.25" customHeight="1"/>
    <row r="1876" s="207" customFormat="1" ht="11.25" customHeight="1"/>
    <row r="1877" s="207" customFormat="1" ht="11.25" customHeight="1"/>
    <row r="1878" s="207" customFormat="1" ht="11.25" customHeight="1"/>
    <row r="1879" s="207" customFormat="1" ht="11.25" customHeight="1"/>
    <row r="1880" s="207" customFormat="1" ht="11.25" customHeight="1"/>
    <row r="1881" s="207" customFormat="1" ht="11.25" customHeight="1"/>
    <row r="1882" s="207" customFormat="1" ht="11.25" customHeight="1"/>
    <row r="1883" s="207" customFormat="1" ht="11.25" customHeight="1"/>
    <row r="1884" s="207" customFormat="1" ht="11.25" customHeight="1"/>
    <row r="1885" s="207" customFormat="1" ht="11.25" customHeight="1"/>
    <row r="1886" s="207" customFormat="1" ht="11.25" customHeight="1"/>
    <row r="1887" s="207" customFormat="1" ht="11.25" customHeight="1"/>
    <row r="1888" s="207" customFormat="1" ht="11.25" customHeight="1"/>
    <row r="1889" s="207" customFormat="1" ht="11.25" customHeight="1"/>
    <row r="1890" s="207" customFormat="1" ht="11.25" customHeight="1"/>
    <row r="1891" s="207" customFormat="1" ht="11.25" customHeight="1"/>
    <row r="1892" s="207" customFormat="1" ht="11.25" customHeight="1"/>
    <row r="1893" s="207" customFormat="1" ht="11.25" customHeight="1"/>
    <row r="1894" s="207" customFormat="1" ht="11.25" customHeight="1"/>
    <row r="1895" s="207" customFormat="1" ht="11.25" customHeight="1"/>
    <row r="1896" s="207" customFormat="1" ht="11.25" customHeight="1"/>
    <row r="1897" s="207" customFormat="1" ht="11.25" customHeight="1"/>
    <row r="1898" s="207" customFormat="1" ht="11.25" customHeight="1"/>
    <row r="1899" s="207" customFormat="1" ht="11.25" customHeight="1"/>
    <row r="1900" s="207" customFormat="1" ht="11.25" customHeight="1"/>
    <row r="1901" s="207" customFormat="1" ht="11.25" customHeight="1"/>
    <row r="1902" s="207" customFormat="1" ht="11.25" customHeight="1"/>
    <row r="1903" s="207" customFormat="1" ht="11.25" customHeight="1"/>
    <row r="1904" s="207" customFormat="1" ht="11.25" customHeight="1"/>
    <row r="1905" s="207" customFormat="1" ht="11.25" customHeight="1"/>
    <row r="1906" s="207" customFormat="1" ht="11.25" customHeight="1"/>
    <row r="1907" s="207" customFormat="1" ht="11.25" customHeight="1"/>
    <row r="1908" s="207" customFormat="1" ht="11.25" customHeight="1"/>
    <row r="1909" s="207" customFormat="1" ht="11.25" customHeight="1"/>
    <row r="1910" s="207" customFormat="1" ht="11.25" customHeight="1"/>
    <row r="1911" s="207" customFormat="1" ht="11.25" customHeight="1"/>
    <row r="1912" s="207" customFormat="1" ht="11.25" customHeight="1"/>
    <row r="1913" s="207" customFormat="1" ht="11.25" customHeight="1"/>
    <row r="1914" s="207" customFormat="1" ht="11.25" customHeight="1"/>
    <row r="1915" s="207" customFormat="1" ht="11.25" customHeight="1"/>
    <row r="1916" s="207" customFormat="1" ht="11.25" customHeight="1"/>
    <row r="1917" s="207" customFormat="1" ht="11.25" customHeight="1"/>
    <row r="1918" s="207" customFormat="1" ht="11.25" customHeight="1"/>
    <row r="1919" s="207" customFormat="1" ht="11.25" customHeight="1"/>
    <row r="1920" s="207" customFormat="1" ht="11.25" customHeight="1"/>
    <row r="1921" s="207" customFormat="1" ht="11.25" customHeight="1"/>
    <row r="1922" s="207" customFormat="1" ht="11.25" customHeight="1"/>
    <row r="1923" s="207" customFormat="1" ht="11.25" customHeight="1"/>
    <row r="1924" s="207" customFormat="1" ht="11.25" customHeight="1"/>
    <row r="1925" s="207" customFormat="1" ht="11.25" customHeight="1"/>
    <row r="1926" s="207" customFormat="1" ht="11.25" customHeight="1"/>
    <row r="1927" s="207" customFormat="1" ht="11.25" customHeight="1"/>
    <row r="1928" s="207" customFormat="1" ht="11.25" customHeight="1"/>
    <row r="1929" s="207" customFormat="1" ht="11.25" customHeight="1"/>
    <row r="1930" s="207" customFormat="1" ht="11.25" customHeight="1"/>
    <row r="1931" s="207" customFormat="1" ht="11.25" customHeight="1"/>
    <row r="1932" s="207" customFormat="1" ht="11.25" customHeight="1"/>
    <row r="1933" s="207" customFormat="1" ht="11.25" customHeight="1"/>
    <row r="1934" s="207" customFormat="1" ht="11.25" customHeight="1"/>
    <row r="1935" s="207" customFormat="1" ht="11.25" customHeight="1"/>
    <row r="1936" s="207" customFormat="1" ht="11.25" customHeight="1"/>
    <row r="1937" s="207" customFormat="1" ht="11.25" customHeight="1"/>
    <row r="1938" s="207" customFormat="1" ht="11.25" customHeight="1"/>
    <row r="1939" s="207" customFormat="1" ht="11.25" customHeight="1"/>
    <row r="1940" s="207" customFormat="1" ht="11.25" customHeight="1"/>
    <row r="1941" s="207" customFormat="1" ht="11.25" customHeight="1"/>
    <row r="1942" s="207" customFormat="1" ht="11.25" customHeight="1"/>
    <row r="1943" s="207" customFormat="1" ht="11.25" customHeight="1"/>
    <row r="1944" s="207" customFormat="1" ht="11.25" customHeight="1"/>
    <row r="1945" s="207" customFormat="1" ht="11.25" customHeight="1"/>
    <row r="1946" s="207" customFormat="1" ht="11.25" customHeight="1"/>
    <row r="1947" s="207" customFormat="1" ht="11.25" customHeight="1"/>
    <row r="1948" s="207" customFormat="1" ht="11.25" customHeight="1"/>
    <row r="1949" s="207" customFormat="1" ht="11.25" customHeight="1"/>
    <row r="1950" s="207" customFormat="1" ht="11.25" customHeight="1"/>
    <row r="1951" s="207" customFormat="1" ht="11.25" customHeight="1"/>
    <row r="1952" s="207" customFormat="1" ht="11.25" customHeight="1"/>
    <row r="1953" s="207" customFormat="1" ht="11.25" customHeight="1"/>
    <row r="1954" s="207" customFormat="1" ht="11.25" customHeight="1"/>
    <row r="1955" s="207" customFormat="1" ht="11.25" customHeight="1"/>
    <row r="1956" s="207" customFormat="1" ht="11.25" customHeight="1"/>
    <row r="1957" s="207" customFormat="1" ht="11.25" customHeight="1"/>
    <row r="1958" s="207" customFormat="1" ht="11.25" customHeight="1"/>
    <row r="1959" s="207" customFormat="1" ht="11.25" customHeight="1"/>
    <row r="1960" s="207" customFormat="1" ht="11.25" customHeight="1"/>
    <row r="1961" s="207" customFormat="1" ht="11.25" customHeight="1"/>
    <row r="1962" s="207" customFormat="1" ht="11.25" customHeight="1"/>
    <row r="1963" s="207" customFormat="1" ht="11.25" customHeight="1"/>
    <row r="1964" s="207" customFormat="1" ht="11.25" customHeight="1"/>
    <row r="1965" s="207" customFormat="1" ht="11.25" customHeight="1"/>
    <row r="1966" s="207" customFormat="1" ht="11.25" customHeight="1"/>
    <row r="1967" s="207" customFormat="1" ht="11.25" customHeight="1"/>
    <row r="1968" s="207" customFormat="1" ht="11.25" customHeight="1"/>
    <row r="1969" s="207" customFormat="1" ht="11.25" customHeight="1"/>
    <row r="1970" s="207" customFormat="1" ht="11.25" customHeight="1"/>
    <row r="1971" s="207" customFormat="1" ht="11.25" customHeight="1"/>
    <row r="1972" s="207" customFormat="1" ht="11.25" customHeight="1"/>
    <row r="1973" s="207" customFormat="1" ht="11.25" customHeight="1"/>
    <row r="1974" s="207" customFormat="1" ht="11.25" customHeight="1"/>
    <row r="1975" s="207" customFormat="1" ht="11.25" customHeight="1"/>
    <row r="1976" s="207" customFormat="1" ht="11.25" customHeight="1"/>
    <row r="1977" s="207" customFormat="1" ht="11.25" customHeight="1"/>
    <row r="1978" s="207" customFormat="1" ht="11.25" customHeight="1"/>
    <row r="1979" s="207" customFormat="1" ht="11.25" customHeight="1"/>
    <row r="1980" s="207" customFormat="1" ht="11.25" customHeight="1"/>
    <row r="1981" s="207" customFormat="1" ht="11.25" customHeight="1"/>
    <row r="1982" s="207" customFormat="1" ht="11.25" customHeight="1"/>
    <row r="1983" s="207" customFormat="1" ht="11.25" customHeight="1"/>
    <row r="1984" s="207" customFormat="1" ht="11.25" customHeight="1"/>
    <row r="1985" s="207" customFormat="1" ht="11.25" customHeight="1"/>
    <row r="1986" s="207" customFormat="1" ht="11.25" customHeight="1"/>
    <row r="1987" s="207" customFormat="1" ht="11.25" customHeight="1"/>
    <row r="1988" s="207" customFormat="1" ht="11.25" customHeight="1"/>
    <row r="1989" s="207" customFormat="1" ht="11.25" customHeight="1"/>
    <row r="1990" s="207" customFormat="1" ht="11.25" customHeight="1"/>
    <row r="1991" s="207" customFormat="1" ht="11.25" customHeight="1"/>
    <row r="1992" s="207" customFormat="1" ht="11.25" customHeight="1"/>
    <row r="1993" s="207" customFormat="1" ht="11.25" customHeight="1"/>
    <row r="1994" s="207" customFormat="1" ht="11.25" customHeight="1"/>
    <row r="1995" s="207" customFormat="1" ht="11.25" customHeight="1"/>
    <row r="1996" s="207" customFormat="1" ht="11.25" customHeight="1"/>
    <row r="1997" s="207" customFormat="1" ht="11.25" customHeight="1"/>
    <row r="1998" s="207" customFormat="1" ht="11.25" customHeight="1"/>
    <row r="1999" s="207" customFormat="1" ht="11.25" customHeight="1"/>
    <row r="2000" s="207" customFormat="1" ht="11.25" customHeight="1"/>
    <row r="2001" s="207" customFormat="1" ht="11.25" customHeight="1"/>
    <row r="2002" s="207" customFormat="1" ht="11.25" customHeight="1"/>
    <row r="2003" s="207" customFormat="1" ht="11.25" customHeight="1"/>
    <row r="2004" s="207" customFormat="1" ht="11.25" customHeight="1"/>
    <row r="2005" s="207" customFormat="1" ht="11.25" customHeight="1"/>
    <row r="2006" s="207" customFormat="1" ht="11.25" customHeight="1"/>
    <row r="2007" s="207" customFormat="1" ht="11.25" customHeight="1"/>
    <row r="2008" s="207" customFormat="1" ht="11.25" customHeight="1"/>
    <row r="2009" s="207" customFormat="1" ht="11.25" customHeight="1"/>
    <row r="2010" s="207" customFormat="1" ht="11.25" customHeight="1"/>
    <row r="2011" s="207" customFormat="1" ht="11.25" customHeight="1"/>
    <row r="2012" s="207" customFormat="1" ht="11.25" customHeight="1"/>
    <row r="2013" s="207" customFormat="1" ht="11.25" customHeight="1"/>
    <row r="2014" s="207" customFormat="1" ht="11.25" customHeight="1"/>
    <row r="2015" s="207" customFormat="1" ht="11.25" customHeight="1"/>
    <row r="2016" s="207" customFormat="1" ht="11.25" customHeight="1"/>
    <row r="2017" s="207" customFormat="1" ht="11.25" customHeight="1"/>
    <row r="2018" s="207" customFormat="1" ht="11.25" customHeight="1"/>
    <row r="2019" s="207" customFormat="1" ht="11.25" customHeight="1"/>
    <row r="2020" s="207" customFormat="1" ht="11.25" customHeight="1"/>
    <row r="2021" s="207" customFormat="1" ht="11.25" customHeight="1"/>
    <row r="2022" s="207" customFormat="1" ht="11.25" customHeight="1"/>
    <row r="2023" s="207" customFormat="1" ht="11.25" customHeight="1"/>
    <row r="2024" s="207" customFormat="1" ht="11.25" customHeight="1"/>
    <row r="2025" s="207" customFormat="1" ht="11.25" customHeight="1"/>
    <row r="2026" s="207" customFormat="1" ht="11.25" customHeight="1"/>
    <row r="2027" s="207" customFormat="1" ht="11.25" customHeight="1"/>
    <row r="2028" s="207" customFormat="1" ht="11.25" customHeight="1"/>
    <row r="2029" s="207" customFormat="1" ht="11.25" customHeight="1"/>
    <row r="2030" s="207" customFormat="1" ht="11.25" customHeight="1"/>
    <row r="2031" s="207" customFormat="1" ht="11.25" customHeight="1"/>
    <row r="2032" s="207" customFormat="1" ht="11.25" customHeight="1"/>
    <row r="2033" s="207" customFormat="1" ht="11.25" customHeight="1"/>
    <row r="2034" s="207" customFormat="1" ht="11.25" customHeight="1"/>
    <row r="2035" s="207" customFormat="1" ht="11.25" customHeight="1"/>
    <row r="2036" s="207" customFormat="1" ht="11.25" customHeight="1"/>
    <row r="2037" s="207" customFormat="1" ht="11.25" customHeight="1"/>
    <row r="2038" s="207" customFormat="1" ht="11.25" customHeight="1"/>
    <row r="2039" s="207" customFormat="1" ht="11.25" customHeight="1"/>
    <row r="2040" s="207" customFormat="1" ht="11.25" customHeight="1"/>
    <row r="2041" s="207" customFormat="1" ht="11.25" customHeight="1"/>
    <row r="2042" s="207" customFormat="1" ht="11.25" customHeight="1"/>
    <row r="2043" s="207" customFormat="1" ht="11.25" customHeight="1"/>
    <row r="2044" s="207" customFormat="1" ht="11.25" customHeight="1"/>
    <row r="2045" s="207" customFormat="1" ht="11.25" customHeight="1"/>
    <row r="2046" s="207" customFormat="1" ht="11.25" customHeight="1"/>
    <row r="2047" s="207" customFormat="1" ht="11.25" customHeight="1"/>
    <row r="2048" s="207" customFormat="1" ht="11.25" customHeight="1"/>
    <row r="2049" s="207" customFormat="1" ht="11.25" customHeight="1"/>
    <row r="2050" s="207" customFormat="1" ht="11.25" customHeight="1"/>
    <row r="2051" s="207" customFormat="1" ht="11.25" customHeight="1"/>
    <row r="2052" s="207" customFormat="1" ht="11.25" customHeight="1"/>
    <row r="2053" s="207" customFormat="1" ht="11.25" customHeight="1"/>
    <row r="2054" s="207" customFormat="1" ht="11.25" customHeight="1"/>
    <row r="2055" s="207" customFormat="1" ht="11.25" customHeight="1"/>
    <row r="2056" s="207" customFormat="1" ht="11.25" customHeight="1"/>
    <row r="2057" s="207" customFormat="1" ht="11.25" customHeight="1"/>
    <row r="2058" s="207" customFormat="1" ht="11.25" customHeight="1"/>
    <row r="2059" s="207" customFormat="1" ht="11.25" customHeight="1"/>
    <row r="2060" s="207" customFormat="1" ht="11.25" customHeight="1"/>
    <row r="2061" s="207" customFormat="1" ht="11.25" customHeight="1"/>
    <row r="2062" s="207" customFormat="1" ht="11.25" customHeight="1"/>
    <row r="2063" s="207" customFormat="1" ht="11.25" customHeight="1"/>
    <row r="2064" s="207" customFormat="1" ht="11.25" customHeight="1"/>
    <row r="2065" s="207" customFormat="1" ht="11.25" customHeight="1"/>
    <row r="2066" s="207" customFormat="1" ht="11.25" customHeight="1"/>
    <row r="2067" s="207" customFormat="1" ht="11.25" customHeight="1"/>
    <row r="2068" s="207" customFormat="1" ht="11.25" customHeight="1"/>
    <row r="2069" s="207" customFormat="1" ht="11.25" customHeight="1"/>
    <row r="2070" s="207" customFormat="1" ht="11.25" customHeight="1"/>
    <row r="2071" s="207" customFormat="1" ht="11.25" customHeight="1"/>
    <row r="2072" s="207" customFormat="1" ht="11.25" customHeight="1"/>
    <row r="2073" s="207" customFormat="1" ht="11.25" customHeight="1"/>
    <row r="2074" s="207" customFormat="1" ht="11.25" customHeight="1"/>
    <row r="2075" s="207" customFormat="1" ht="11.25" customHeight="1"/>
    <row r="2076" s="207" customFormat="1" ht="11.25" customHeight="1"/>
    <row r="2077" s="207" customFormat="1" ht="11.25" customHeight="1"/>
    <row r="2078" s="207" customFormat="1" ht="11.25" customHeight="1"/>
    <row r="2079" s="207" customFormat="1" ht="11.25" customHeight="1"/>
    <row r="2080" s="207" customFormat="1" ht="11.25" customHeight="1"/>
    <row r="2081" s="207" customFormat="1" ht="11.25" customHeight="1"/>
    <row r="2082" s="207" customFormat="1" ht="11.25" customHeight="1"/>
    <row r="2083" s="207" customFormat="1" ht="11.25" customHeight="1"/>
    <row r="2084" s="207" customFormat="1" ht="11.25" customHeight="1"/>
    <row r="2085" s="207" customFormat="1" ht="11.25" customHeight="1"/>
    <row r="2086" s="207" customFormat="1" ht="11.25" customHeight="1"/>
    <row r="2087" s="207" customFormat="1" ht="11.25" customHeight="1"/>
    <row r="2088" s="207" customFormat="1" ht="11.25" customHeight="1"/>
    <row r="2089" s="207" customFormat="1" ht="11.25" customHeight="1"/>
    <row r="2090" s="207" customFormat="1" ht="11.25" customHeight="1"/>
    <row r="2091" s="207" customFormat="1" ht="11.25" customHeight="1"/>
    <row r="2092" s="207" customFormat="1" ht="11.25" customHeight="1"/>
    <row r="2093" s="207" customFormat="1" ht="11.25" customHeight="1"/>
    <row r="2094" s="207" customFormat="1" ht="11.25" customHeight="1"/>
    <row r="2095" s="207" customFormat="1" ht="11.25" customHeight="1"/>
    <row r="2096" s="207" customFormat="1" ht="11.25" customHeight="1"/>
    <row r="2097" s="207" customFormat="1" ht="11.25" customHeight="1"/>
    <row r="2098" s="207" customFormat="1" ht="11.25" customHeight="1"/>
    <row r="2099" s="207" customFormat="1" ht="11.25" customHeight="1"/>
    <row r="2100" s="207" customFormat="1" ht="11.25" customHeight="1"/>
    <row r="2101" s="207" customFormat="1" ht="11.25" customHeight="1"/>
    <row r="2102" s="207" customFormat="1" ht="11.25" customHeight="1"/>
    <row r="2103" s="207" customFormat="1" ht="11.25" customHeight="1"/>
    <row r="2104" s="207" customFormat="1" ht="11.25" customHeight="1"/>
    <row r="2105" s="207" customFormat="1" ht="11.25" customHeight="1"/>
    <row r="2106" s="207" customFormat="1" ht="11.25" customHeight="1"/>
    <row r="2107" s="207" customFormat="1" ht="11.25" customHeight="1"/>
    <row r="2108" s="207" customFormat="1" ht="11.25" customHeight="1"/>
    <row r="2109" s="207" customFormat="1" ht="11.25" customHeight="1"/>
    <row r="2110" s="207" customFormat="1" ht="11.25" customHeight="1"/>
    <row r="2111" s="207" customFormat="1" ht="11.25" customHeight="1"/>
    <row r="2112" s="207" customFormat="1" ht="11.25" customHeight="1"/>
    <row r="2113" s="207" customFormat="1" ht="11.25" customHeight="1"/>
    <row r="2114" s="207" customFormat="1" ht="11.25" customHeight="1"/>
    <row r="2115" s="207" customFormat="1" ht="11.25" customHeight="1"/>
    <row r="2116" s="207" customFormat="1" ht="11.25" customHeight="1"/>
    <row r="2117" s="207" customFormat="1" ht="11.25" customHeight="1"/>
    <row r="2118" s="207" customFormat="1" ht="11.25" customHeight="1"/>
    <row r="2119" s="207" customFormat="1" ht="11.25" customHeight="1"/>
    <row r="2120" s="207" customFormat="1" ht="11.25" customHeight="1"/>
    <row r="2121" s="207" customFormat="1" ht="11.25" customHeight="1"/>
    <row r="2122" s="207" customFormat="1" ht="11.25" customHeight="1"/>
    <row r="2123" s="207" customFormat="1" ht="11.25" customHeight="1"/>
    <row r="2124" s="207" customFormat="1" ht="11.25" customHeight="1"/>
    <row r="2125" s="207" customFormat="1" ht="11.25" customHeight="1"/>
    <row r="2126" s="207" customFormat="1" ht="11.25" customHeight="1"/>
    <row r="2127" s="207" customFormat="1" ht="11.25" customHeight="1"/>
    <row r="2128" s="207" customFormat="1" ht="11.25" customHeight="1"/>
    <row r="2129" s="207" customFormat="1" ht="11.25" customHeight="1"/>
    <row r="2130" s="207" customFormat="1" ht="11.25" customHeight="1"/>
    <row r="2131" s="207" customFormat="1" ht="11.25" customHeight="1"/>
    <row r="2132" s="207" customFormat="1" ht="11.25" customHeight="1"/>
    <row r="2133" s="207" customFormat="1" ht="11.25" customHeight="1"/>
    <row r="2134" s="207" customFormat="1" ht="11.25" customHeight="1"/>
    <row r="2135" s="207" customFormat="1" ht="11.25" customHeight="1"/>
    <row r="2136" s="207" customFormat="1" ht="11.25" customHeight="1"/>
    <row r="2137" s="207" customFormat="1" ht="11.25" customHeight="1"/>
    <row r="2138" s="207" customFormat="1" ht="11.25" customHeight="1"/>
    <row r="2139" s="207" customFormat="1" ht="11.25" customHeight="1"/>
    <row r="2140" s="207" customFormat="1" ht="11.25" customHeight="1"/>
    <row r="2141" s="207" customFormat="1" ht="11.25" customHeight="1"/>
    <row r="2142" s="207" customFormat="1" ht="11.25" customHeight="1"/>
    <row r="2143" s="207" customFormat="1" ht="11.25" customHeight="1"/>
    <row r="2144" s="207" customFormat="1" ht="11.25" customHeight="1"/>
    <row r="2145" s="207" customFormat="1" ht="11.25" customHeight="1"/>
    <row r="2146" s="207" customFormat="1" ht="11.25" customHeight="1"/>
    <row r="2147" s="207" customFormat="1" ht="11.25" customHeight="1"/>
    <row r="2148" s="207" customFormat="1" ht="11.25" customHeight="1"/>
    <row r="2149" s="207" customFormat="1" ht="11.25" customHeight="1"/>
    <row r="2150" s="207" customFormat="1" ht="11.25" customHeight="1"/>
    <row r="2151" s="207" customFormat="1" ht="11.25" customHeight="1"/>
    <row r="2152" s="207" customFormat="1" ht="11.25" customHeight="1"/>
    <row r="2153" s="207" customFormat="1" ht="11.25" customHeight="1"/>
    <row r="2154" s="207" customFormat="1" ht="11.25" customHeight="1"/>
    <row r="2155" s="207" customFormat="1" ht="11.25" customHeight="1"/>
    <row r="2156" s="207" customFormat="1" ht="11.25" customHeight="1"/>
    <row r="2157" s="207" customFormat="1" ht="11.25" customHeight="1"/>
    <row r="2158" s="207" customFormat="1" ht="11.25" customHeight="1"/>
    <row r="2159" s="207" customFormat="1" ht="11.25" customHeight="1"/>
    <row r="2160" s="207" customFormat="1" ht="11.25" customHeight="1"/>
    <row r="2161" s="207" customFormat="1" ht="11.25" customHeight="1"/>
    <row r="2162" s="207" customFormat="1" ht="11.25" customHeight="1"/>
    <row r="2163" s="207" customFormat="1" ht="11.25" customHeight="1"/>
    <row r="2164" s="207" customFormat="1" ht="11.25" customHeight="1"/>
    <row r="2165" s="207" customFormat="1" ht="11.25" customHeight="1"/>
    <row r="2166" s="207" customFormat="1" ht="11.25" customHeight="1"/>
    <row r="2167" s="207" customFormat="1" ht="11.25" customHeight="1"/>
    <row r="2168" s="207" customFormat="1" ht="11.25" customHeight="1"/>
    <row r="2169" s="207" customFormat="1" ht="11.25" customHeight="1"/>
    <row r="2170" s="207" customFormat="1" ht="11.25" customHeight="1"/>
    <row r="2171" s="207" customFormat="1" ht="11.25" customHeight="1"/>
    <row r="2172" s="207" customFormat="1" ht="11.25" customHeight="1"/>
    <row r="2173" s="207" customFormat="1" ht="11.25" customHeight="1"/>
    <row r="2174" s="207" customFormat="1" ht="11.25" customHeight="1"/>
    <row r="2175" s="207" customFormat="1" ht="11.25" customHeight="1"/>
    <row r="2176" s="207" customFormat="1" ht="11.25" customHeight="1"/>
    <row r="2177" s="207" customFormat="1" ht="11.25" customHeight="1"/>
    <row r="2178" s="207" customFormat="1" ht="11.25" customHeight="1"/>
    <row r="2179" s="207" customFormat="1" ht="11.25" customHeight="1"/>
    <row r="2180" s="207" customFormat="1" ht="11.25" customHeight="1"/>
    <row r="2181" s="207" customFormat="1" ht="11.25" customHeight="1"/>
    <row r="2182" s="207" customFormat="1" ht="11.25" customHeight="1"/>
    <row r="2183" s="207" customFormat="1" ht="11.25" customHeight="1"/>
    <row r="2184" s="207" customFormat="1" ht="11.25" customHeight="1"/>
    <row r="2185" s="207" customFormat="1" ht="11.25" customHeight="1"/>
    <row r="2186" s="207" customFormat="1" ht="11.25" customHeight="1"/>
    <row r="2187" s="207" customFormat="1" ht="11.25" customHeight="1"/>
    <row r="2188" s="207" customFormat="1" ht="11.25" customHeight="1"/>
    <row r="2189" s="207" customFormat="1" ht="11.25" customHeight="1"/>
    <row r="2190" s="207" customFormat="1" ht="11.25" customHeight="1"/>
    <row r="2191" s="207" customFormat="1" ht="11.25" customHeight="1"/>
    <row r="2192" s="207" customFormat="1" ht="11.25" customHeight="1"/>
    <row r="2193" s="207" customFormat="1" ht="11.25" customHeight="1"/>
    <row r="2194" s="207" customFormat="1" ht="11.25" customHeight="1"/>
    <row r="2195" s="207" customFormat="1" ht="11.25" customHeight="1"/>
    <row r="2196" s="207" customFormat="1" ht="11.25" customHeight="1"/>
    <row r="2197" s="207" customFormat="1" ht="11.25" customHeight="1"/>
    <row r="2198" s="207" customFormat="1" ht="11.25" customHeight="1"/>
    <row r="2199" s="207" customFormat="1" ht="11.25" customHeight="1"/>
    <row r="2200" s="207" customFormat="1" ht="11.25" customHeight="1"/>
    <row r="2201" s="207" customFormat="1" ht="11.25" customHeight="1"/>
    <row r="2202" s="207" customFormat="1" ht="11.25" customHeight="1"/>
    <row r="2203" s="207" customFormat="1" ht="11.25" customHeight="1"/>
    <row r="2204" s="207" customFormat="1" ht="11.25" customHeight="1"/>
    <row r="2205" s="207" customFormat="1" ht="11.25" customHeight="1"/>
    <row r="2206" s="207" customFormat="1" ht="11.25" customHeight="1"/>
    <row r="2207" s="207" customFormat="1" ht="11.25" customHeight="1"/>
    <row r="2208" s="207" customFormat="1" ht="11.25" customHeight="1"/>
    <row r="2209" s="207" customFormat="1" ht="11.25" customHeight="1"/>
    <row r="2210" s="207" customFormat="1" ht="11.25" customHeight="1"/>
    <row r="2211" s="207" customFormat="1" ht="11.25" customHeight="1"/>
    <row r="2212" s="207" customFormat="1" ht="11.25" customHeight="1"/>
    <row r="2213" s="207" customFormat="1" ht="11.25" customHeight="1"/>
    <row r="2214" s="207" customFormat="1" ht="11.25" customHeight="1"/>
    <row r="2215" s="207" customFormat="1" ht="11.25" customHeight="1"/>
    <row r="2216" s="207" customFormat="1" ht="11.25" customHeight="1"/>
    <row r="2217" s="207" customFormat="1" ht="11.25" customHeight="1"/>
    <row r="2218" s="207" customFormat="1" ht="11.25" customHeight="1"/>
    <row r="2219" s="207" customFormat="1" ht="11.25" customHeight="1"/>
    <row r="2220" s="207" customFormat="1" ht="11.25" customHeight="1"/>
    <row r="2221" s="207" customFormat="1" ht="11.25" customHeight="1"/>
    <row r="2222" s="207" customFormat="1" ht="11.25" customHeight="1"/>
    <row r="2223" s="207" customFormat="1" ht="11.25" customHeight="1"/>
    <row r="2224" s="207" customFormat="1" ht="11.25" customHeight="1"/>
    <row r="2225" s="207" customFormat="1" ht="11.25" customHeight="1"/>
    <row r="2226" s="207" customFormat="1" ht="11.25" customHeight="1"/>
    <row r="2227" s="207" customFormat="1" ht="11.25" customHeight="1"/>
    <row r="2228" s="207" customFormat="1" ht="11.25" customHeight="1"/>
    <row r="2229" s="207" customFormat="1" ht="11.25" customHeight="1"/>
    <row r="2230" s="207" customFormat="1" ht="11.25" customHeight="1"/>
    <row r="2231" s="207" customFormat="1" ht="11.25" customHeight="1"/>
    <row r="2232" s="207" customFormat="1" ht="11.25" customHeight="1"/>
    <row r="2233" s="207" customFormat="1" ht="11.25" customHeight="1"/>
    <row r="2234" s="207" customFormat="1" ht="11.25" customHeight="1"/>
    <row r="2235" s="207" customFormat="1" ht="11.25" customHeight="1"/>
    <row r="2236" s="207" customFormat="1" ht="11.25" customHeight="1"/>
    <row r="2237" s="207" customFormat="1" ht="11.25" customHeight="1"/>
    <row r="2238" s="207" customFormat="1" ht="11.25" customHeight="1"/>
    <row r="2239" s="207" customFormat="1" ht="11.25" customHeight="1"/>
    <row r="2240" s="207" customFormat="1" ht="11.25" customHeight="1"/>
    <row r="2241" s="207" customFormat="1" ht="11.25" customHeight="1"/>
    <row r="2242" s="207" customFormat="1" ht="11.25" customHeight="1"/>
    <row r="2243" s="207" customFormat="1" ht="11.25" customHeight="1"/>
    <row r="2244" s="207" customFormat="1" ht="11.25" customHeight="1"/>
    <row r="2245" s="207" customFormat="1" ht="11.25" customHeight="1"/>
    <row r="2246" s="207" customFormat="1" ht="11.25" customHeight="1"/>
    <row r="2247" s="207" customFormat="1" ht="11.25" customHeight="1"/>
    <row r="2248" s="207" customFormat="1" ht="11.25" customHeight="1"/>
    <row r="2249" s="207" customFormat="1" ht="11.25" customHeight="1"/>
    <row r="2250" s="207" customFormat="1" ht="11.25" customHeight="1"/>
    <row r="2251" s="207" customFormat="1" ht="11.25" customHeight="1"/>
    <row r="2252" s="207" customFormat="1" ht="11.25" customHeight="1"/>
    <row r="2253" s="207" customFormat="1" ht="11.25" customHeight="1"/>
    <row r="2254" s="207" customFormat="1" ht="11.25" customHeight="1"/>
    <row r="2255" s="207" customFormat="1" ht="11.25" customHeight="1"/>
    <row r="2256" s="207" customFormat="1" ht="11.25" customHeight="1"/>
    <row r="2257" s="207" customFormat="1" ht="11.25" customHeight="1"/>
    <row r="2258" s="207" customFormat="1" ht="11.25" customHeight="1"/>
    <row r="2259" s="207" customFormat="1" ht="11.25" customHeight="1"/>
    <row r="2260" s="207" customFormat="1" ht="11.25" customHeight="1"/>
    <row r="2261" s="207" customFormat="1" ht="11.25" customHeight="1"/>
    <row r="2262" s="207" customFormat="1" ht="11.25" customHeight="1"/>
    <row r="2263" s="207" customFormat="1" ht="11.25" customHeight="1"/>
    <row r="2264" s="207" customFormat="1" ht="11.25" customHeight="1"/>
    <row r="2265" s="207" customFormat="1" ht="11.25" customHeight="1"/>
    <row r="2266" s="207" customFormat="1" ht="11.25" customHeight="1"/>
    <row r="2267" s="207" customFormat="1" ht="11.25" customHeight="1"/>
    <row r="2268" s="207" customFormat="1" ht="11.25" customHeight="1"/>
    <row r="2269" s="207" customFormat="1" ht="11.25" customHeight="1"/>
    <row r="2270" s="207" customFormat="1" ht="11.25" customHeight="1"/>
    <row r="2271" s="207" customFormat="1" ht="11.25" customHeight="1"/>
    <row r="2272" s="207" customFormat="1" ht="11.25" customHeight="1"/>
    <row r="2273" s="207" customFormat="1" ht="11.25" customHeight="1"/>
    <row r="2274" s="207" customFormat="1" ht="11.25" customHeight="1"/>
    <row r="2275" s="207" customFormat="1" ht="11.25" customHeight="1"/>
    <row r="2276" s="207" customFormat="1" ht="11.25" customHeight="1"/>
    <row r="2277" s="207" customFormat="1" ht="11.25" customHeight="1"/>
    <row r="2278" s="207" customFormat="1" ht="11.25" customHeight="1"/>
    <row r="2279" s="207" customFormat="1" ht="11.25" customHeight="1"/>
    <row r="2280" s="207" customFormat="1" ht="11.25" customHeight="1"/>
    <row r="2281" s="207" customFormat="1" ht="11.25" customHeight="1"/>
    <row r="2282" s="207" customFormat="1" ht="11.25" customHeight="1"/>
    <row r="2283" s="207" customFormat="1" ht="11.25" customHeight="1"/>
    <row r="2284" s="207" customFormat="1" ht="11.25" customHeight="1"/>
    <row r="2285" s="207" customFormat="1" ht="11.25" customHeight="1"/>
    <row r="2286" s="207" customFormat="1" ht="11.25" customHeight="1"/>
    <row r="2287" s="207" customFormat="1" ht="11.25" customHeight="1"/>
    <row r="2288" s="207" customFormat="1" ht="11.25" customHeight="1"/>
    <row r="2289" s="207" customFormat="1" ht="11.25" customHeight="1"/>
    <row r="2290" s="207" customFormat="1" ht="11.25" customHeight="1"/>
    <row r="2291" s="207" customFormat="1" ht="11.25" customHeight="1"/>
    <row r="2292" s="207" customFormat="1" ht="11.25" customHeight="1"/>
    <row r="2293" s="207" customFormat="1" ht="11.25" customHeight="1"/>
    <row r="2294" s="207" customFormat="1" ht="11.25" customHeight="1"/>
    <row r="2295" s="207" customFormat="1" ht="11.25" customHeight="1"/>
    <row r="2296" s="207" customFormat="1" ht="11.25" customHeight="1"/>
    <row r="2297" s="207" customFormat="1" ht="11.25" customHeight="1"/>
    <row r="2298" s="207" customFormat="1" ht="11.25" customHeight="1"/>
    <row r="2299" s="207" customFormat="1" ht="11.25" customHeight="1"/>
    <row r="2300" s="207" customFormat="1" ht="11.25" customHeight="1"/>
    <row r="2301" s="207" customFormat="1" ht="11.25" customHeight="1"/>
    <row r="2302" s="207" customFormat="1" ht="11.25" customHeight="1"/>
    <row r="2303" s="207" customFormat="1" ht="11.25" customHeight="1"/>
    <row r="2304" s="207" customFormat="1" ht="11.25" customHeight="1"/>
    <row r="2305" s="207" customFormat="1" ht="11.25" customHeight="1"/>
    <row r="2306" s="207" customFormat="1" ht="11.25" customHeight="1"/>
    <row r="2307" s="207" customFormat="1" ht="11.25" customHeight="1"/>
    <row r="2308" s="207" customFormat="1" ht="11.25" customHeight="1"/>
    <row r="2309" s="207" customFormat="1" ht="11.25" customHeight="1"/>
    <row r="2310" s="207" customFormat="1" ht="11.25" customHeight="1"/>
    <row r="2311" s="207" customFormat="1" ht="11.25" customHeight="1"/>
    <row r="2312" s="207" customFormat="1" ht="11.25" customHeight="1"/>
    <row r="2313" s="207" customFormat="1" ht="11.25" customHeight="1"/>
    <row r="2314" s="207" customFormat="1" ht="11.25" customHeight="1"/>
    <row r="2315" s="207" customFormat="1" ht="11.25" customHeight="1"/>
    <row r="2316" s="207" customFormat="1" ht="11.25" customHeight="1"/>
    <row r="2317" s="207" customFormat="1" ht="11.25" customHeight="1"/>
    <row r="2318" s="207" customFormat="1" ht="11.25" customHeight="1"/>
    <row r="2319" s="207" customFormat="1" ht="11.25" customHeight="1"/>
    <row r="2320" s="207" customFormat="1" ht="11.25" customHeight="1"/>
    <row r="2321" s="207" customFormat="1" ht="11.25" customHeight="1"/>
    <row r="2322" s="207" customFormat="1" ht="11.25" customHeight="1"/>
    <row r="2323" s="207" customFormat="1" ht="11.25" customHeight="1"/>
    <row r="2324" s="207" customFormat="1" ht="11.25" customHeight="1"/>
    <row r="2325" s="207" customFormat="1" ht="11.25" customHeight="1"/>
    <row r="2326" s="207" customFormat="1" ht="11.25" customHeight="1"/>
    <row r="2327" s="207" customFormat="1" ht="11.25" customHeight="1"/>
    <row r="2328" s="207" customFormat="1" ht="11.25" customHeight="1"/>
    <row r="2329" s="207" customFormat="1" ht="11.25" customHeight="1"/>
    <row r="2330" s="207" customFormat="1" ht="11.25" customHeight="1"/>
    <row r="2331" s="207" customFormat="1" ht="11.25" customHeight="1"/>
    <row r="2332" s="207" customFormat="1" ht="11.25" customHeight="1"/>
    <row r="2333" s="207" customFormat="1" ht="11.25" customHeight="1"/>
    <row r="2334" s="207" customFormat="1" ht="11.25" customHeight="1"/>
    <row r="2335" s="207" customFormat="1" ht="11.25" customHeight="1"/>
    <row r="2336" s="207" customFormat="1" ht="11.25" customHeight="1"/>
    <row r="2337" s="207" customFormat="1" ht="11.25" customHeight="1"/>
    <row r="2338" s="207" customFormat="1" ht="11.25" customHeight="1"/>
    <row r="2339" s="207" customFormat="1" ht="11.25" customHeight="1"/>
    <row r="2340" s="207" customFormat="1" ht="11.25" customHeight="1"/>
    <row r="2341" s="207" customFormat="1" ht="11.25" customHeight="1"/>
    <row r="2342" s="207" customFormat="1" ht="11.25" customHeight="1"/>
    <row r="2343" s="207" customFormat="1" ht="11.25" customHeight="1"/>
    <row r="2344" s="207" customFormat="1" ht="11.25" customHeight="1"/>
    <row r="2345" s="207" customFormat="1" ht="11.25" customHeight="1"/>
    <row r="2346" s="207" customFormat="1" ht="11.25" customHeight="1"/>
    <row r="2347" s="207" customFormat="1" ht="11.25" customHeight="1"/>
    <row r="2348" s="207" customFormat="1" ht="11.25" customHeight="1"/>
    <row r="2349" s="207" customFormat="1" ht="11.25" customHeight="1"/>
    <row r="2350" s="207" customFormat="1" ht="11.25" customHeight="1"/>
    <row r="2351" s="207" customFormat="1" ht="11.25" customHeight="1"/>
    <row r="2352" s="207" customFormat="1" ht="11.25" customHeight="1"/>
    <row r="2353" s="207" customFormat="1" ht="11.25" customHeight="1"/>
    <row r="2354" s="207" customFormat="1" ht="11.25" customHeight="1"/>
    <row r="2355" s="207" customFormat="1" ht="11.25" customHeight="1"/>
    <row r="2356" s="207" customFormat="1" ht="11.25" customHeight="1"/>
    <row r="2357" s="207" customFormat="1" ht="11.25" customHeight="1"/>
    <row r="2358" s="207" customFormat="1" ht="11.25" customHeight="1"/>
    <row r="2359" s="207" customFormat="1" ht="11.25" customHeight="1"/>
    <row r="2360" s="207" customFormat="1" ht="11.25" customHeight="1"/>
    <row r="2361" s="207" customFormat="1" ht="11.25" customHeight="1"/>
    <row r="2362" s="207" customFormat="1" ht="11.25" customHeight="1"/>
    <row r="2363" s="207" customFormat="1" ht="11.25" customHeight="1"/>
    <row r="2364" s="207" customFormat="1" ht="11.25" customHeight="1"/>
    <row r="2365" s="207" customFormat="1" ht="11.25" customHeight="1"/>
    <row r="2366" s="207" customFormat="1" ht="11.25" customHeight="1"/>
    <row r="2367" s="207" customFormat="1" ht="11.25" customHeight="1"/>
    <row r="2368" s="207" customFormat="1" ht="11.25" customHeight="1"/>
    <row r="2369" s="207" customFormat="1" ht="11.25" customHeight="1"/>
    <row r="2370" s="207" customFormat="1" ht="11.25" customHeight="1"/>
    <row r="2371" s="207" customFormat="1" ht="11.25" customHeight="1"/>
    <row r="2372" s="207" customFormat="1" ht="11.25" customHeight="1"/>
    <row r="2373" s="207" customFormat="1" ht="11.25" customHeight="1"/>
    <row r="2374" s="207" customFormat="1" ht="11.25" customHeight="1"/>
    <row r="2375" s="207" customFormat="1" ht="11.25" customHeight="1"/>
    <row r="2376" s="207" customFormat="1" ht="11.25" customHeight="1"/>
    <row r="2377" s="207" customFormat="1" ht="11.25" customHeight="1"/>
    <row r="2378" s="207" customFormat="1" ht="11.25" customHeight="1"/>
    <row r="2379" s="207" customFormat="1" ht="11.25" customHeight="1"/>
    <row r="2380" s="207" customFormat="1" ht="11.25" customHeight="1"/>
    <row r="2381" s="207" customFormat="1" ht="11.25" customHeight="1"/>
    <row r="2382" s="207" customFormat="1" ht="11.25" customHeight="1"/>
    <row r="2383" s="207" customFormat="1" ht="11.25" customHeight="1"/>
    <row r="2384" s="207" customFormat="1" ht="11.25" customHeight="1"/>
    <row r="2385" s="207" customFormat="1" ht="11.25" customHeight="1"/>
    <row r="2386" s="207" customFormat="1" ht="11.25" customHeight="1"/>
    <row r="2387" s="207" customFormat="1" ht="11.25" customHeight="1"/>
    <row r="2388" s="207" customFormat="1" ht="11.25" customHeight="1"/>
    <row r="2389" s="207" customFormat="1" ht="11.25" customHeight="1"/>
    <row r="2390" s="207" customFormat="1" ht="11.25" customHeight="1"/>
    <row r="2391" s="207" customFormat="1" ht="11.25" customHeight="1"/>
    <row r="2392" s="207" customFormat="1" ht="11.25" customHeight="1"/>
    <row r="2393" s="207" customFormat="1" ht="11.25" customHeight="1"/>
    <row r="2394" s="207" customFormat="1" ht="11.25" customHeight="1"/>
    <row r="2395" s="207" customFormat="1" ht="11.25" customHeight="1"/>
    <row r="2396" s="207" customFormat="1" ht="11.25" customHeight="1"/>
    <row r="2397" s="207" customFormat="1" ht="11.25" customHeight="1"/>
    <row r="2398" s="207" customFormat="1" ht="11.25" customHeight="1"/>
    <row r="2399" s="207" customFormat="1" ht="11.25" customHeight="1"/>
    <row r="2400" s="207" customFormat="1" ht="11.25" customHeight="1"/>
    <row r="2401" s="207" customFormat="1" ht="11.25" customHeight="1"/>
    <row r="2402" s="207" customFormat="1" ht="11.25" customHeight="1"/>
    <row r="2403" s="207" customFormat="1" ht="11.25" customHeight="1"/>
    <row r="2404" s="207" customFormat="1" ht="11.25" customHeight="1"/>
    <row r="2405" s="207" customFormat="1" ht="11.25" customHeight="1"/>
    <row r="2406" s="207" customFormat="1" ht="11.25" customHeight="1"/>
    <row r="2407" s="207" customFormat="1" ht="11.25" customHeight="1"/>
    <row r="2408" s="207" customFormat="1" ht="11.25" customHeight="1"/>
    <row r="2409" s="207" customFormat="1" ht="11.25" customHeight="1"/>
    <row r="2410" s="207" customFormat="1" ht="11.25" customHeight="1"/>
    <row r="2411" s="207" customFormat="1" ht="11.25" customHeight="1"/>
    <row r="2412" s="207" customFormat="1" ht="11.25" customHeight="1"/>
    <row r="2413" s="207" customFormat="1" ht="11.25" customHeight="1"/>
    <row r="2414" s="207" customFormat="1" ht="11.25" customHeight="1"/>
    <row r="2415" s="207" customFormat="1" ht="11.25" customHeight="1"/>
    <row r="2416" s="207" customFormat="1" ht="11.25" customHeight="1"/>
    <row r="2417" s="207" customFormat="1" ht="11.25" customHeight="1"/>
    <row r="2418" s="207" customFormat="1" ht="11.25" customHeight="1"/>
    <row r="2419" s="207" customFormat="1" ht="11.25" customHeight="1"/>
    <row r="2420" s="207" customFormat="1" ht="11.25" customHeight="1"/>
    <row r="2421" s="207" customFormat="1" ht="11.25" customHeight="1"/>
    <row r="2422" s="207" customFormat="1" ht="11.25" customHeight="1"/>
    <row r="2423" s="207" customFormat="1" ht="11.25" customHeight="1"/>
    <row r="2424" s="207" customFormat="1" ht="11.25" customHeight="1"/>
    <row r="2425" s="207" customFormat="1" ht="11.25" customHeight="1"/>
    <row r="2426" s="207" customFormat="1" ht="11.25" customHeight="1"/>
    <row r="2427" s="207" customFormat="1" ht="11.25" customHeight="1"/>
    <row r="2428" s="207" customFormat="1" ht="11.25" customHeight="1"/>
    <row r="2429" s="207" customFormat="1" ht="11.25" customHeight="1"/>
    <row r="2430" s="207" customFormat="1" ht="11.25" customHeight="1"/>
    <row r="2431" s="207" customFormat="1" ht="11.25" customHeight="1"/>
    <row r="2432" s="207" customFormat="1" ht="11.25" customHeight="1"/>
    <row r="2433" s="207" customFormat="1" ht="11.25" customHeight="1"/>
    <row r="2434" s="207" customFormat="1" ht="11.25" customHeight="1"/>
    <row r="2435" s="207" customFormat="1" ht="11.25" customHeight="1"/>
    <row r="2436" s="207" customFormat="1" ht="11.25" customHeight="1"/>
    <row r="2437" s="207" customFormat="1" ht="11.25" customHeight="1"/>
    <row r="2438" s="207" customFormat="1" ht="11.25" customHeight="1"/>
    <row r="2439" s="207" customFormat="1" ht="11.25" customHeight="1"/>
    <row r="2440" s="207" customFormat="1" ht="11.25" customHeight="1"/>
    <row r="2441" s="207" customFormat="1" ht="11.25" customHeight="1"/>
    <row r="2442" s="207" customFormat="1" ht="11.25" customHeight="1"/>
    <row r="2443" s="207" customFormat="1" ht="11.25" customHeight="1"/>
    <row r="2444" s="207" customFormat="1" ht="11.25" customHeight="1"/>
    <row r="2445" s="207" customFormat="1" ht="11.25" customHeight="1"/>
    <row r="2446" s="207" customFormat="1" ht="11.25" customHeight="1"/>
    <row r="2447" s="207" customFormat="1" ht="11.25" customHeight="1"/>
    <row r="2448" s="207" customFormat="1" ht="11.25" customHeight="1"/>
    <row r="2449" s="207" customFormat="1" ht="11.25" customHeight="1"/>
    <row r="2450" s="207" customFormat="1" ht="11.25" customHeight="1"/>
    <row r="2451" s="207" customFormat="1" ht="11.25" customHeight="1"/>
    <row r="2452" s="207" customFormat="1" ht="11.25" customHeight="1"/>
    <row r="2453" s="207" customFormat="1" ht="11.25" customHeight="1"/>
    <row r="2454" s="207" customFormat="1" ht="11.25" customHeight="1"/>
    <row r="2455" s="207" customFormat="1" ht="11.25" customHeight="1"/>
    <row r="2456" s="207" customFormat="1" ht="11.25" customHeight="1"/>
    <row r="2457" s="207" customFormat="1" ht="11.25" customHeight="1"/>
    <row r="2458" s="207" customFormat="1" ht="11.25" customHeight="1"/>
    <row r="2459" s="207" customFormat="1" ht="11.25" customHeight="1"/>
    <row r="2460" s="207" customFormat="1" ht="11.25" customHeight="1"/>
    <row r="2461" s="207" customFormat="1" ht="11.25" customHeight="1"/>
    <row r="2462" s="207" customFormat="1" ht="11.25" customHeight="1"/>
    <row r="2463" s="207" customFormat="1" ht="11.25" customHeight="1"/>
    <row r="2464" s="207" customFormat="1" ht="11.25" customHeight="1"/>
    <row r="2465" s="207" customFormat="1" ht="11.25" customHeight="1"/>
    <row r="2466" s="207" customFormat="1" ht="11.25" customHeight="1"/>
    <row r="2467" s="207" customFormat="1" ht="11.25" customHeight="1"/>
    <row r="2468" s="207" customFormat="1" ht="11.25" customHeight="1"/>
    <row r="2469" s="207" customFormat="1" ht="11.25" customHeight="1"/>
    <row r="2470" s="207" customFormat="1" ht="11.25" customHeight="1"/>
    <row r="2471" s="207" customFormat="1" ht="11.25" customHeight="1"/>
    <row r="2472" s="207" customFormat="1" ht="11.25" customHeight="1"/>
    <row r="2473" s="207" customFormat="1" ht="11.25" customHeight="1"/>
    <row r="2474" s="207" customFormat="1" ht="11.25" customHeight="1"/>
    <row r="2475" s="207" customFormat="1" ht="11.25" customHeight="1"/>
    <row r="2476" s="207" customFormat="1" ht="11.25" customHeight="1"/>
    <row r="2477" s="207" customFormat="1" ht="11.25" customHeight="1"/>
    <row r="2478" s="207" customFormat="1" ht="11.25" customHeight="1"/>
    <row r="2479" s="207" customFormat="1" ht="11.25" customHeight="1"/>
    <row r="2480" s="207" customFormat="1" ht="11.25" customHeight="1"/>
    <row r="2481" s="207" customFormat="1" ht="11.25" customHeight="1"/>
    <row r="2482" s="207" customFormat="1" ht="11.25" customHeight="1"/>
    <row r="2483" s="207" customFormat="1" ht="11.25" customHeight="1"/>
    <row r="2484" s="207" customFormat="1" ht="11.25" customHeight="1"/>
    <row r="2485" s="207" customFormat="1" ht="11.25" customHeight="1"/>
    <row r="2486" s="207" customFormat="1" ht="11.25" customHeight="1"/>
    <row r="2487" s="207" customFormat="1" ht="11.25" customHeight="1"/>
    <row r="2488" s="207" customFormat="1" ht="11.25" customHeight="1"/>
    <row r="2489" s="207" customFormat="1" ht="11.25" customHeight="1"/>
    <row r="2490" s="207" customFormat="1" ht="11.25" customHeight="1"/>
    <row r="2491" s="207" customFormat="1" ht="11.25" customHeight="1"/>
    <row r="2492" s="207" customFormat="1" ht="11.25" customHeight="1"/>
    <row r="2493" s="207" customFormat="1" ht="11.25" customHeight="1"/>
    <row r="2494" s="207" customFormat="1" ht="11.25" customHeight="1"/>
    <row r="2495" s="207" customFormat="1" ht="11.25" customHeight="1"/>
    <row r="2496" s="207" customFormat="1" ht="11.25" customHeight="1"/>
    <row r="2497" s="207" customFormat="1" ht="11.25" customHeight="1"/>
    <row r="2498" s="207" customFormat="1" ht="11.25" customHeight="1"/>
    <row r="2499" s="207" customFormat="1" ht="11.25" customHeight="1"/>
    <row r="2500" s="207" customFormat="1" ht="11.25" customHeight="1"/>
    <row r="2501" s="207" customFormat="1" ht="11.25" customHeight="1"/>
    <row r="2502" s="207" customFormat="1" ht="11.25" customHeight="1"/>
    <row r="2503" s="207" customFormat="1" ht="11.25" customHeight="1"/>
    <row r="2504" s="207" customFormat="1" ht="11.25" customHeight="1"/>
    <row r="2505" s="207" customFormat="1" ht="11.25" customHeight="1"/>
    <row r="2506" s="207" customFormat="1" ht="11.25" customHeight="1"/>
    <row r="2507" s="207" customFormat="1" ht="11.25" customHeight="1"/>
    <row r="2508" s="207" customFormat="1" ht="11.25" customHeight="1"/>
    <row r="2509" s="207" customFormat="1" ht="11.25" customHeight="1"/>
    <row r="2510" s="207" customFormat="1" ht="11.25" customHeight="1"/>
    <row r="2511" s="207" customFormat="1" ht="11.25" customHeight="1"/>
    <row r="2512" s="207" customFormat="1" ht="11.25" customHeight="1"/>
    <row r="2513" s="207" customFormat="1" ht="11.25" customHeight="1"/>
    <row r="2514" s="207" customFormat="1" ht="11.25" customHeight="1"/>
    <row r="2515" s="207" customFormat="1" ht="11.25" customHeight="1"/>
    <row r="2516" s="207" customFormat="1" ht="11.25" customHeight="1"/>
    <row r="2517" s="207" customFormat="1" ht="11.25" customHeight="1"/>
    <row r="2518" s="207" customFormat="1" ht="11.25" customHeight="1"/>
    <row r="2519" s="207" customFormat="1" ht="11.25" customHeight="1"/>
    <row r="2520" s="207" customFormat="1" ht="11.25" customHeight="1"/>
    <row r="2521" s="207" customFormat="1" ht="11.25" customHeight="1"/>
    <row r="2522" s="207" customFormat="1" ht="11.25" customHeight="1"/>
    <row r="2523" s="207" customFormat="1" ht="11.25" customHeight="1"/>
    <row r="2524" s="207" customFormat="1" ht="11.25" customHeight="1"/>
    <row r="2525" s="207" customFormat="1" ht="11.25" customHeight="1"/>
    <row r="2526" s="207" customFormat="1" ht="11.25" customHeight="1"/>
    <row r="2527" s="207" customFormat="1" ht="11.25" customHeight="1"/>
    <row r="2528" s="207" customFormat="1" ht="11.25" customHeight="1"/>
    <row r="2529" s="207" customFormat="1" ht="11.25" customHeight="1"/>
    <row r="2530" s="207" customFormat="1" ht="11.25" customHeight="1"/>
    <row r="2531" s="207" customFormat="1" ht="11.25" customHeight="1"/>
    <row r="2532" s="207" customFormat="1" ht="11.25" customHeight="1"/>
    <row r="2533" s="207" customFormat="1" ht="11.25" customHeight="1"/>
    <row r="2534" s="207" customFormat="1" ht="11.25" customHeight="1"/>
    <row r="2535" s="207" customFormat="1" ht="11.25" customHeight="1"/>
    <row r="2536" s="207" customFormat="1" ht="11.25" customHeight="1"/>
    <row r="2537" s="207" customFormat="1" ht="11.25" customHeight="1"/>
    <row r="2538" s="207" customFormat="1" ht="11.25" customHeight="1"/>
    <row r="2539" s="207" customFormat="1" ht="11.25" customHeight="1"/>
    <row r="2540" s="207" customFormat="1" ht="11.25" customHeight="1"/>
    <row r="2541" s="207" customFormat="1" ht="11.25" customHeight="1"/>
    <row r="2542" s="207" customFormat="1" ht="11.25" customHeight="1"/>
    <row r="2543" s="207" customFormat="1" ht="11.25" customHeight="1"/>
    <row r="2544" s="207" customFormat="1" ht="11.25" customHeight="1"/>
    <row r="2545" s="207" customFormat="1" ht="11.25" customHeight="1"/>
    <row r="2546" s="207" customFormat="1" ht="11.25" customHeight="1"/>
    <row r="2547" s="207" customFormat="1" ht="11.25" customHeight="1"/>
    <row r="2548" s="207" customFormat="1" ht="11.25" customHeight="1"/>
    <row r="2549" s="207" customFormat="1" ht="11.25" customHeight="1"/>
    <row r="2550" s="207" customFormat="1" ht="11.25" customHeight="1"/>
    <row r="2551" s="207" customFormat="1" ht="11.25" customHeight="1"/>
    <row r="2552" s="207" customFormat="1" ht="11.25" customHeight="1"/>
    <row r="2553" s="207" customFormat="1" ht="11.25" customHeight="1"/>
    <row r="2554" s="207" customFormat="1" ht="11.25" customHeight="1"/>
    <row r="2555" s="207" customFormat="1" ht="11.25" customHeight="1"/>
    <row r="2556" s="207" customFormat="1" ht="11.25" customHeight="1"/>
    <row r="2557" s="207" customFormat="1" ht="11.25" customHeight="1"/>
    <row r="2558" s="207" customFormat="1" ht="11.25" customHeight="1"/>
    <row r="2559" s="207" customFormat="1" ht="11.25" customHeight="1"/>
    <row r="2560" s="207" customFormat="1" ht="11.25" customHeight="1"/>
    <row r="2561" s="207" customFormat="1" ht="11.25" customHeight="1"/>
    <row r="2562" s="207" customFormat="1" ht="11.25" customHeight="1"/>
    <row r="2563" s="207" customFormat="1" ht="11.25" customHeight="1"/>
    <row r="2564" s="207" customFormat="1" ht="11.25" customHeight="1"/>
    <row r="2565" s="207" customFormat="1" ht="11.25" customHeight="1"/>
    <row r="2566" s="207" customFormat="1" ht="11.25" customHeight="1"/>
    <row r="2567" s="207" customFormat="1" ht="11.25" customHeight="1"/>
    <row r="2568" s="207" customFormat="1" ht="11.25" customHeight="1"/>
    <row r="2569" s="207" customFormat="1" ht="11.25" customHeight="1"/>
    <row r="2570" s="207" customFormat="1" ht="11.25" customHeight="1"/>
    <row r="2571" s="207" customFormat="1" ht="11.25" customHeight="1"/>
    <row r="2572" s="207" customFormat="1" ht="11.25" customHeight="1"/>
    <row r="2573" s="207" customFormat="1" ht="11.25" customHeight="1"/>
    <row r="2574" s="207" customFormat="1" ht="11.25" customHeight="1"/>
    <row r="2575" s="207" customFormat="1" ht="11.25" customHeight="1"/>
    <row r="2576" s="207" customFormat="1" ht="11.25" customHeight="1"/>
    <row r="2577" s="207" customFormat="1" ht="11.25" customHeight="1"/>
    <row r="2578" s="207" customFormat="1" ht="11.25" customHeight="1"/>
    <row r="2579" s="207" customFormat="1" ht="11.25" customHeight="1"/>
    <row r="2580" s="207" customFormat="1" ht="11.25" customHeight="1"/>
    <row r="2581" s="207" customFormat="1" ht="11.25" customHeight="1"/>
    <row r="2582" s="207" customFormat="1" ht="11.25" customHeight="1"/>
    <row r="2583" s="207" customFormat="1" ht="11.25" customHeight="1"/>
    <row r="2584" s="207" customFormat="1" ht="11.25" customHeight="1"/>
    <row r="2585" s="207" customFormat="1" ht="11.25" customHeight="1"/>
    <row r="2586" s="207" customFormat="1" ht="11.25" customHeight="1"/>
    <row r="2587" s="207" customFormat="1" ht="11.25" customHeight="1"/>
    <row r="2588" s="207" customFormat="1" ht="11.25" customHeight="1"/>
    <row r="2589" s="207" customFormat="1" ht="11.25" customHeight="1"/>
    <row r="2590" s="207" customFormat="1" ht="11.25" customHeight="1"/>
    <row r="2591" s="207" customFormat="1" ht="11.25" customHeight="1"/>
    <row r="2592" s="207" customFormat="1" ht="11.25" customHeight="1"/>
    <row r="2593" s="207" customFormat="1" ht="11.25" customHeight="1"/>
    <row r="2594" s="207" customFormat="1" ht="11.25" customHeight="1"/>
    <row r="2595" s="207" customFormat="1" ht="11.25" customHeight="1"/>
    <row r="2596" s="207" customFormat="1" ht="11.25" customHeight="1"/>
    <row r="2597" s="207" customFormat="1" ht="11.25" customHeight="1"/>
    <row r="2598" s="207" customFormat="1" ht="11.25" customHeight="1"/>
    <row r="2599" s="207" customFormat="1" ht="11.25" customHeight="1"/>
    <row r="2600" s="207" customFormat="1" ht="11.25" customHeight="1"/>
    <row r="2601" s="207" customFormat="1" ht="11.25" customHeight="1"/>
    <row r="2602" s="207" customFormat="1" ht="11.25" customHeight="1"/>
    <row r="2603" s="207" customFormat="1" ht="11.25" customHeight="1"/>
    <row r="2604" s="207" customFormat="1" ht="11.25" customHeight="1"/>
    <row r="2605" s="207" customFormat="1" ht="11.25" customHeight="1"/>
    <row r="2606" s="207" customFormat="1" ht="11.25" customHeight="1"/>
    <row r="2607" s="207" customFormat="1" ht="11.25" customHeight="1"/>
    <row r="2608" s="207" customFormat="1" ht="11.25" customHeight="1"/>
    <row r="2609" s="207" customFormat="1" ht="11.25" customHeight="1"/>
    <row r="2610" s="207" customFormat="1" ht="11.25" customHeight="1"/>
    <row r="2611" s="207" customFormat="1" ht="11.25" customHeight="1"/>
    <row r="2612" s="207" customFormat="1" ht="11.25" customHeight="1"/>
    <row r="2613" s="207" customFormat="1" ht="11.25" customHeight="1"/>
    <row r="2614" s="207" customFormat="1" ht="11.25" customHeight="1"/>
    <row r="2615" s="207" customFormat="1" ht="11.25" customHeight="1"/>
    <row r="2616" s="207" customFormat="1" ht="11.25" customHeight="1"/>
    <row r="2617" s="207" customFormat="1" ht="11.25" customHeight="1"/>
    <row r="2618" s="207" customFormat="1" ht="11.25" customHeight="1"/>
    <row r="2619" s="207" customFormat="1" ht="11.25" customHeight="1"/>
    <row r="2620" s="207" customFormat="1" ht="11.25" customHeight="1"/>
    <row r="2621" s="207" customFormat="1" ht="11.25" customHeight="1"/>
    <row r="2622" s="207" customFormat="1" ht="11.25" customHeight="1"/>
    <row r="2623" s="207" customFormat="1" ht="11.25" customHeight="1"/>
    <row r="2624" s="207" customFormat="1" ht="11.25" customHeight="1"/>
    <row r="2625" s="207" customFormat="1" ht="11.25" customHeight="1"/>
    <row r="2626" s="207" customFormat="1" ht="11.25" customHeight="1"/>
    <row r="2627" s="207" customFormat="1" ht="11.25" customHeight="1"/>
    <row r="2628" s="207" customFormat="1" ht="11.25" customHeight="1"/>
    <row r="2629" s="207" customFormat="1" ht="11.25" customHeight="1"/>
    <row r="2630" s="207" customFormat="1" ht="11.25" customHeight="1"/>
    <row r="2631" s="207" customFormat="1" ht="11.25" customHeight="1"/>
    <row r="2632" s="207" customFormat="1" ht="11.25" customHeight="1"/>
    <row r="2633" s="207" customFormat="1" ht="11.25" customHeight="1"/>
    <row r="2634" s="207" customFormat="1" ht="11.25" customHeight="1"/>
    <row r="2635" s="207" customFormat="1" ht="11.25" customHeight="1"/>
    <row r="2636" s="207" customFormat="1" ht="11.25" customHeight="1"/>
    <row r="2637" s="207" customFormat="1" ht="11.25" customHeight="1"/>
    <row r="2638" s="207" customFormat="1" ht="11.25" customHeight="1"/>
    <row r="2639" s="207" customFormat="1" ht="11.25" customHeight="1"/>
    <row r="2640" s="207" customFormat="1" ht="11.25" customHeight="1"/>
    <row r="2641" s="207" customFormat="1" ht="11.25" customHeight="1"/>
    <row r="2642" s="207" customFormat="1" ht="11.25" customHeight="1"/>
    <row r="2643" s="207" customFormat="1" ht="11.25" customHeight="1"/>
    <row r="2644" s="207" customFormat="1" ht="11.25" customHeight="1"/>
    <row r="2645" s="207" customFormat="1" ht="11.25" customHeight="1"/>
    <row r="2646" s="207" customFormat="1" ht="11.25" customHeight="1"/>
    <row r="2647" s="207" customFormat="1" ht="11.25" customHeight="1"/>
    <row r="2648" s="207" customFormat="1" ht="11.25" customHeight="1"/>
    <row r="2649" s="207" customFormat="1" ht="11.25" customHeight="1"/>
    <row r="2650" s="207" customFormat="1" ht="11.25" customHeight="1"/>
    <row r="2651" s="207" customFormat="1" ht="11.25" customHeight="1"/>
    <row r="2652" s="207" customFormat="1" ht="11.25" customHeight="1"/>
    <row r="2653" s="207" customFormat="1" ht="11.25" customHeight="1"/>
    <row r="2654" s="207" customFormat="1" ht="11.25" customHeight="1"/>
    <row r="2655" s="207" customFormat="1" ht="11.25" customHeight="1"/>
    <row r="2656" s="207" customFormat="1" ht="11.25" customHeight="1"/>
    <row r="2657" s="207" customFormat="1" ht="11.25" customHeight="1"/>
    <row r="2658" s="207" customFormat="1" ht="11.25" customHeight="1"/>
    <row r="2659" s="207" customFormat="1" ht="11.25" customHeight="1"/>
    <row r="2660" s="207" customFormat="1" ht="11.25" customHeight="1"/>
    <row r="2661" s="207" customFormat="1" ht="11.25" customHeight="1"/>
    <row r="2662" s="207" customFormat="1" ht="11.25" customHeight="1"/>
    <row r="2663" s="207" customFormat="1" ht="11.25" customHeight="1"/>
    <row r="2664" s="207" customFormat="1" ht="11.25" customHeight="1"/>
    <row r="2665" s="207" customFormat="1" ht="11.25" customHeight="1"/>
    <row r="2666" s="207" customFormat="1" ht="11.25" customHeight="1"/>
    <row r="2667" s="207" customFormat="1" ht="11.25" customHeight="1"/>
    <row r="2668" s="207" customFormat="1" ht="11.25" customHeight="1"/>
    <row r="2669" s="207" customFormat="1" ht="11.25" customHeight="1"/>
    <row r="2670" s="207" customFormat="1" ht="11.25" customHeight="1"/>
    <row r="2671" s="207" customFormat="1" ht="11.25" customHeight="1"/>
    <row r="2672" s="207" customFormat="1" ht="11.25" customHeight="1"/>
    <row r="2673" s="207" customFormat="1" ht="11.25" customHeight="1"/>
    <row r="2674" s="207" customFormat="1" ht="11.25" customHeight="1"/>
    <row r="2675" s="207" customFormat="1" ht="11.25" customHeight="1"/>
    <row r="2676" s="207" customFormat="1" ht="11.25" customHeight="1"/>
    <row r="2677" s="207" customFormat="1" ht="11.25" customHeight="1"/>
    <row r="2678" s="207" customFormat="1" ht="11.25" customHeight="1"/>
    <row r="2679" s="207" customFormat="1" ht="11.25" customHeight="1"/>
    <row r="2680" s="207" customFormat="1" ht="11.25" customHeight="1"/>
    <row r="2681" s="207" customFormat="1" ht="11.25" customHeight="1"/>
    <row r="2682" s="207" customFormat="1" ht="11.25" customHeight="1"/>
    <row r="2683" s="207" customFormat="1" ht="11.25" customHeight="1"/>
    <row r="2684" s="207" customFormat="1" ht="11.25" customHeight="1"/>
    <row r="2685" s="207" customFormat="1" ht="11.25" customHeight="1"/>
    <row r="2686" s="207" customFormat="1" ht="11.25" customHeight="1"/>
    <row r="2687" s="207" customFormat="1" ht="11.25" customHeight="1"/>
    <row r="2688" s="207" customFormat="1" ht="11.25" customHeight="1"/>
    <row r="2689" s="207" customFormat="1" ht="11.25" customHeight="1"/>
    <row r="2690" s="207" customFormat="1" ht="11.25" customHeight="1"/>
    <row r="2691" s="207" customFormat="1" ht="11.25" customHeight="1"/>
    <row r="2692" s="207" customFormat="1" ht="11.25" customHeight="1"/>
    <row r="2693" s="207" customFormat="1" ht="11.25" customHeight="1"/>
    <row r="2694" s="207" customFormat="1" ht="11.25" customHeight="1"/>
    <row r="2695" s="207" customFormat="1" ht="11.25" customHeight="1"/>
    <row r="2696" s="207" customFormat="1" ht="11.25" customHeight="1"/>
    <row r="2697" s="207" customFormat="1" ht="11.25" customHeight="1"/>
    <row r="2698" s="207" customFormat="1" ht="11.25" customHeight="1"/>
    <row r="2699" s="207" customFormat="1" ht="11.25" customHeight="1"/>
    <row r="2700" s="207" customFormat="1" ht="11.25" customHeight="1"/>
    <row r="2701" s="207" customFormat="1" ht="11.25" customHeight="1"/>
    <row r="2702" s="207" customFormat="1" ht="11.25" customHeight="1"/>
    <row r="2703" s="207" customFormat="1" ht="11.25" customHeight="1"/>
    <row r="2704" s="207" customFormat="1" ht="11.25" customHeight="1"/>
    <row r="2705" s="207" customFormat="1" ht="11.25" customHeight="1"/>
    <row r="2706" s="207" customFormat="1" ht="11.25" customHeight="1"/>
    <row r="2707" s="207" customFormat="1" ht="11.25" customHeight="1"/>
    <row r="2708" s="207" customFormat="1" ht="11.25" customHeight="1"/>
    <row r="2709" s="207" customFormat="1" ht="11.25" customHeight="1"/>
    <row r="2710" s="207" customFormat="1" ht="11.25" customHeight="1"/>
    <row r="2711" s="207" customFormat="1" ht="11.25" customHeight="1"/>
    <row r="2712" s="207" customFormat="1" ht="11.25" customHeight="1"/>
    <row r="2713" s="207" customFormat="1" ht="11.25" customHeight="1"/>
    <row r="2714" s="207" customFormat="1" ht="11.25" customHeight="1"/>
    <row r="2715" s="207" customFormat="1" ht="11.25" customHeight="1"/>
    <row r="2716" s="207" customFormat="1" ht="11.25" customHeight="1"/>
    <row r="2717" s="207" customFormat="1" ht="11.25" customHeight="1"/>
    <row r="2718" s="207" customFormat="1" ht="11.25" customHeight="1"/>
    <row r="2719" s="207" customFormat="1" ht="11.25" customHeight="1"/>
    <row r="2720" s="207" customFormat="1" ht="11.25" customHeight="1"/>
    <row r="2721" s="207" customFormat="1" ht="11.25" customHeight="1"/>
    <row r="2722" s="207" customFormat="1" ht="11.25" customHeight="1"/>
    <row r="2723" s="207" customFormat="1" ht="11.25" customHeight="1"/>
    <row r="2724" s="207" customFormat="1" ht="11.25" customHeight="1"/>
    <row r="2725" s="207" customFormat="1" ht="11.25" customHeight="1"/>
    <row r="2726" s="207" customFormat="1" ht="11.25" customHeight="1"/>
    <row r="2727" s="207" customFormat="1" ht="11.25" customHeight="1"/>
    <row r="2728" s="207" customFormat="1" ht="11.25" customHeight="1"/>
    <row r="2729" s="207" customFormat="1" ht="11.25" customHeight="1"/>
    <row r="2730" s="207" customFormat="1" ht="11.25" customHeight="1"/>
    <row r="2731" s="207" customFormat="1" ht="11.25" customHeight="1"/>
    <row r="2732" s="207" customFormat="1" ht="11.25" customHeight="1"/>
    <row r="2733" s="207" customFormat="1" ht="11.25" customHeight="1"/>
    <row r="2734" s="207" customFormat="1" ht="11.25" customHeight="1"/>
    <row r="2735" s="207" customFormat="1" ht="11.25" customHeight="1"/>
    <row r="2736" s="207" customFormat="1" ht="11.25" customHeight="1"/>
    <row r="2737" s="207" customFormat="1" ht="11.25" customHeight="1"/>
    <row r="2738" s="207" customFormat="1" ht="11.25" customHeight="1"/>
    <row r="2739" s="207" customFormat="1" ht="11.25" customHeight="1"/>
    <row r="2740" s="207" customFormat="1" ht="11.25" customHeight="1"/>
    <row r="2741" s="207" customFormat="1" ht="11.25" customHeight="1"/>
    <row r="2742" s="207" customFormat="1" ht="11.25" customHeight="1"/>
    <row r="2743" s="207" customFormat="1" ht="11.25" customHeight="1"/>
    <row r="2744" s="207" customFormat="1" ht="11.25" customHeight="1"/>
    <row r="2745" s="207" customFormat="1" ht="11.25" customHeight="1"/>
    <row r="2746" s="207" customFormat="1" ht="11.25" customHeight="1"/>
    <row r="2747" s="207" customFormat="1" ht="11.25" customHeight="1"/>
    <row r="2748" s="207" customFormat="1" ht="11.25" customHeight="1"/>
    <row r="2749" s="207" customFormat="1" ht="11.25" customHeight="1"/>
    <row r="2750" s="207" customFormat="1" ht="11.25" customHeight="1"/>
    <row r="2751" s="207" customFormat="1" ht="11.25" customHeight="1"/>
    <row r="2752" s="207" customFormat="1" ht="11.25" customHeight="1"/>
    <row r="2753" s="207" customFormat="1" ht="11.25" customHeight="1"/>
    <row r="2754" s="207" customFormat="1" ht="11.25" customHeight="1"/>
    <row r="2755" s="207" customFormat="1" ht="11.25" customHeight="1"/>
    <row r="2756" s="207" customFormat="1" ht="11.25" customHeight="1"/>
    <row r="2757" s="207" customFormat="1" ht="11.25" customHeight="1"/>
    <row r="2758" s="207" customFormat="1" ht="11.25" customHeight="1"/>
    <row r="2759" s="207" customFormat="1" ht="11.25" customHeight="1"/>
    <row r="2760" s="207" customFormat="1" ht="11.25" customHeight="1"/>
    <row r="2761" s="207" customFormat="1" ht="11.25" customHeight="1"/>
    <row r="2762" s="207" customFormat="1" ht="11.25" customHeight="1"/>
    <row r="2763" s="207" customFormat="1" ht="11.25" customHeight="1"/>
    <row r="2764" s="207" customFormat="1" ht="11.25" customHeight="1"/>
    <row r="2765" s="207" customFormat="1" ht="11.25" customHeight="1"/>
    <row r="2766" s="207" customFormat="1" ht="11.25" customHeight="1"/>
    <row r="2767" s="207" customFormat="1" ht="11.25" customHeight="1"/>
    <row r="2768" s="207" customFormat="1" ht="11.25" customHeight="1"/>
    <row r="2769" s="207" customFormat="1" ht="11.25" customHeight="1"/>
    <row r="2770" s="207" customFormat="1" ht="11.25" customHeight="1"/>
    <row r="2771" s="207" customFormat="1" ht="11.25" customHeight="1"/>
    <row r="2772" s="207" customFormat="1" ht="11.25" customHeight="1"/>
    <row r="2773" s="207" customFormat="1" ht="11.25" customHeight="1"/>
    <row r="2774" s="207" customFormat="1" ht="11.25" customHeight="1"/>
    <row r="2775" s="207" customFormat="1" ht="11.25" customHeight="1"/>
    <row r="2776" s="207" customFormat="1" ht="11.25" customHeight="1"/>
    <row r="2777" s="207" customFormat="1" ht="11.25" customHeight="1"/>
    <row r="2778" s="207" customFormat="1" ht="11.25" customHeight="1"/>
    <row r="2779" s="207" customFormat="1" ht="11.25" customHeight="1"/>
    <row r="2780" s="207" customFormat="1" ht="11.25" customHeight="1"/>
    <row r="2781" s="207" customFormat="1" ht="11.25" customHeight="1"/>
    <row r="2782" s="207" customFormat="1" ht="11.25" customHeight="1"/>
    <row r="2783" s="207" customFormat="1" ht="11.25" customHeight="1"/>
    <row r="2784" s="207" customFormat="1" ht="11.25" customHeight="1"/>
    <row r="2785" s="207" customFormat="1" ht="11.25" customHeight="1"/>
    <row r="2786" s="207" customFormat="1" ht="11.25" customHeight="1"/>
    <row r="2787" s="207" customFormat="1" ht="11.25" customHeight="1"/>
    <row r="2788" s="207" customFormat="1" ht="11.25" customHeight="1"/>
    <row r="2789" s="207" customFormat="1" ht="11.25" customHeight="1"/>
    <row r="2790" s="207" customFormat="1" ht="11.25" customHeight="1"/>
    <row r="2791" s="207" customFormat="1" ht="11.25" customHeight="1"/>
    <row r="2792" s="207" customFormat="1" ht="11.25" customHeight="1"/>
    <row r="2793" s="207" customFormat="1" ht="11.25" customHeight="1"/>
    <row r="2794" s="207" customFormat="1" ht="11.25" customHeight="1"/>
    <row r="2795" s="207" customFormat="1" ht="11.25" customHeight="1"/>
    <row r="2796" s="207" customFormat="1" ht="11.25" customHeight="1"/>
    <row r="2797" s="207" customFormat="1" ht="11.25" customHeight="1"/>
    <row r="2798" s="207" customFormat="1" ht="11.25" customHeight="1"/>
    <row r="2799" s="207" customFormat="1" ht="11.25" customHeight="1"/>
    <row r="2800" s="207" customFormat="1" ht="11.25" customHeight="1"/>
    <row r="2801" s="207" customFormat="1" ht="11.25" customHeight="1"/>
    <row r="2802" s="207" customFormat="1" ht="11.25" customHeight="1"/>
    <row r="2803" s="207" customFormat="1" ht="11.25" customHeight="1"/>
    <row r="2804" s="207" customFormat="1" ht="11.25" customHeight="1"/>
    <row r="2805" s="207" customFormat="1" ht="11.25" customHeight="1"/>
    <row r="2806" s="207" customFormat="1" ht="11.25" customHeight="1"/>
    <row r="2807" s="207" customFormat="1" ht="11.25" customHeight="1"/>
    <row r="2808" s="207" customFormat="1" ht="11.25" customHeight="1"/>
    <row r="2809" s="207" customFormat="1" ht="11.25" customHeight="1"/>
    <row r="2810" s="207" customFormat="1" ht="11.25" customHeight="1"/>
    <row r="2811" s="207" customFormat="1" ht="11.25" customHeight="1"/>
    <row r="2812" s="207" customFormat="1" ht="11.25" customHeight="1"/>
    <row r="2813" s="207" customFormat="1" ht="11.25" customHeight="1"/>
    <row r="2814" s="207" customFormat="1" ht="11.25" customHeight="1"/>
    <row r="2815" s="207" customFormat="1" ht="11.25" customHeight="1"/>
    <row r="2816" s="207" customFormat="1" ht="11.25" customHeight="1"/>
    <row r="2817" s="207" customFormat="1" ht="11.25" customHeight="1"/>
    <row r="2818" s="207" customFormat="1" ht="11.25" customHeight="1"/>
    <row r="2819" s="207" customFormat="1" ht="11.25" customHeight="1"/>
    <row r="2820" s="207" customFormat="1" ht="11.25" customHeight="1"/>
    <row r="2821" s="207" customFormat="1" ht="11.25" customHeight="1"/>
    <row r="2822" s="207" customFormat="1" ht="11.25" customHeight="1"/>
    <row r="2823" s="207" customFormat="1" ht="11.25" customHeight="1"/>
    <row r="2824" s="207" customFormat="1" ht="11.25" customHeight="1"/>
    <row r="2825" s="207" customFormat="1" ht="11.25" customHeight="1"/>
    <row r="2826" s="207" customFormat="1" ht="11.25" customHeight="1"/>
    <row r="2827" s="207" customFormat="1" ht="11.25" customHeight="1"/>
    <row r="2828" s="207" customFormat="1" ht="11.25" customHeight="1"/>
    <row r="2829" s="207" customFormat="1" ht="11.25" customHeight="1"/>
    <row r="2830" s="207" customFormat="1" ht="11.25" customHeight="1"/>
    <row r="2831" s="207" customFormat="1" ht="11.25" customHeight="1"/>
    <row r="2832" s="207" customFormat="1" ht="11.25" customHeight="1"/>
    <row r="2833" s="207" customFormat="1" ht="11.25" customHeight="1"/>
    <row r="2834" s="207" customFormat="1" ht="11.25" customHeight="1"/>
    <row r="2835" s="207" customFormat="1" ht="11.25" customHeight="1"/>
    <row r="2836" s="207" customFormat="1" ht="11.25" customHeight="1"/>
    <row r="2837" s="207" customFormat="1" ht="11.25" customHeight="1"/>
    <row r="2838" s="207" customFormat="1" ht="11.25" customHeight="1"/>
    <row r="2839" s="207" customFormat="1" ht="11.25" customHeight="1"/>
    <row r="2840" s="207" customFormat="1" ht="11.25" customHeight="1"/>
    <row r="2841" s="207" customFormat="1" ht="11.25" customHeight="1"/>
    <row r="2842" s="207" customFormat="1" ht="11.25" customHeight="1"/>
    <row r="2843" s="207" customFormat="1" ht="11.25" customHeight="1"/>
    <row r="2844" s="207" customFormat="1" ht="11.25" customHeight="1"/>
    <row r="2845" s="207" customFormat="1" ht="11.25" customHeight="1"/>
    <row r="2846" s="207" customFormat="1" ht="11.25" customHeight="1"/>
    <row r="2847" s="207" customFormat="1" ht="11.25" customHeight="1"/>
    <row r="2848" s="207" customFormat="1" ht="11.25" customHeight="1"/>
    <row r="2849" s="207" customFormat="1" ht="11.25" customHeight="1"/>
    <row r="2850" s="207" customFormat="1" ht="11.25" customHeight="1"/>
    <row r="2851" s="207" customFormat="1" ht="11.25" customHeight="1"/>
    <row r="2852" s="207" customFormat="1" ht="11.25" customHeight="1"/>
    <row r="2853" s="207" customFormat="1" ht="11.25" customHeight="1"/>
    <row r="2854" s="207" customFormat="1" ht="11.25" customHeight="1"/>
    <row r="2855" s="207" customFormat="1" ht="11.25" customHeight="1"/>
    <row r="2856" s="207" customFormat="1" ht="11.25" customHeight="1"/>
    <row r="2857" s="207" customFormat="1" ht="11.25" customHeight="1"/>
    <row r="2858" s="207" customFormat="1" ht="11.25" customHeight="1"/>
    <row r="2859" s="207" customFormat="1" ht="11.25" customHeight="1"/>
    <row r="2860" s="207" customFormat="1" ht="11.25" customHeight="1"/>
    <row r="2861" s="207" customFormat="1" ht="11.25" customHeight="1"/>
    <row r="2862" s="207" customFormat="1" ht="11.25" customHeight="1"/>
    <row r="2863" s="207" customFormat="1" ht="11.25" customHeight="1"/>
    <row r="2864" s="207" customFormat="1" ht="11.25" customHeight="1"/>
    <row r="2865" s="207" customFormat="1" ht="11.25" customHeight="1"/>
    <row r="2866" s="207" customFormat="1" ht="11.25" customHeight="1"/>
    <row r="2867" s="207" customFormat="1" ht="11.25" customHeight="1"/>
    <row r="2868" s="207" customFormat="1" ht="11.25" customHeight="1"/>
    <row r="2869" s="207" customFormat="1" ht="11.25" customHeight="1"/>
    <row r="2870" s="207" customFormat="1" ht="11.25" customHeight="1"/>
    <row r="2871" s="207" customFormat="1" ht="11.25" customHeight="1"/>
    <row r="2872" s="207" customFormat="1" ht="11.25" customHeight="1"/>
    <row r="2873" s="207" customFormat="1" ht="11.25" customHeight="1"/>
    <row r="2874" s="207" customFormat="1" ht="11.25" customHeight="1"/>
    <row r="2875" s="207" customFormat="1" ht="11.25" customHeight="1"/>
    <row r="2876" s="207" customFormat="1" ht="11.25" customHeight="1"/>
    <row r="2877" s="207" customFormat="1" ht="11.25" customHeight="1"/>
    <row r="2878" s="207" customFormat="1" ht="11.25" customHeight="1"/>
    <row r="2879" s="207" customFormat="1" ht="11.25" customHeight="1"/>
    <row r="2880" s="207" customFormat="1" ht="11.25" customHeight="1"/>
    <row r="2881" s="207" customFormat="1" ht="11.25" customHeight="1"/>
    <row r="2882" s="207" customFormat="1" ht="11.25" customHeight="1"/>
    <row r="2883" s="207" customFormat="1" ht="11.25" customHeight="1"/>
    <row r="2884" s="207" customFormat="1" ht="11.25" customHeight="1"/>
    <row r="2885" s="207" customFormat="1" ht="11.25" customHeight="1"/>
    <row r="2886" s="207" customFormat="1" ht="11.25" customHeight="1"/>
    <row r="2887" s="207" customFormat="1" ht="11.25" customHeight="1"/>
    <row r="2888" s="207" customFormat="1" ht="11.25" customHeight="1"/>
    <row r="2889" s="207" customFormat="1" ht="11.25" customHeight="1"/>
    <row r="2890" s="207" customFormat="1" ht="11.25" customHeight="1"/>
    <row r="2891" s="207" customFormat="1" ht="11.25" customHeight="1"/>
    <row r="2892" s="207" customFormat="1" ht="11.25" customHeight="1"/>
    <row r="2893" s="207" customFormat="1" ht="11.25" customHeight="1"/>
    <row r="2894" s="207" customFormat="1" ht="11.25" customHeight="1"/>
    <row r="2895" s="207" customFormat="1" ht="11.25" customHeight="1"/>
    <row r="2896" s="207" customFormat="1" ht="11.25" customHeight="1"/>
    <row r="2897" s="207" customFormat="1" ht="11.25" customHeight="1"/>
    <row r="2898" s="207" customFormat="1" ht="11.25" customHeight="1"/>
    <row r="2899" s="207" customFormat="1" ht="11.25" customHeight="1"/>
    <row r="2900" s="207" customFormat="1" ht="11.25" customHeight="1"/>
    <row r="2901" s="207" customFormat="1" ht="11.25" customHeight="1"/>
    <row r="2902" s="207" customFormat="1" ht="11.25" customHeight="1"/>
    <row r="2903" s="207" customFormat="1" ht="11.25" customHeight="1"/>
    <row r="2904" s="207" customFormat="1" ht="11.25" customHeight="1"/>
    <row r="2905" s="207" customFormat="1" ht="11.25" customHeight="1"/>
    <row r="2906" s="207" customFormat="1" ht="11.25" customHeight="1"/>
    <row r="2907" s="207" customFormat="1" ht="11.25" customHeight="1"/>
    <row r="2908" s="207" customFormat="1" ht="11.25" customHeight="1"/>
    <row r="2909" s="207" customFormat="1" ht="11.25" customHeight="1"/>
    <row r="2910" s="207" customFormat="1" ht="11.25" customHeight="1"/>
    <row r="2911" s="207" customFormat="1" ht="11.25" customHeight="1"/>
    <row r="2912" s="207" customFormat="1" ht="11.25" customHeight="1"/>
    <row r="2913" s="207" customFormat="1" ht="11.25" customHeight="1"/>
    <row r="2914" s="207" customFormat="1" ht="11.25" customHeight="1"/>
    <row r="2915" s="207" customFormat="1" ht="11.25" customHeight="1"/>
    <row r="2916" s="207" customFormat="1" ht="11.25" customHeight="1"/>
    <row r="2917" s="207" customFormat="1" ht="11.25" customHeight="1"/>
    <row r="2918" s="207" customFormat="1" ht="11.25" customHeight="1"/>
    <row r="2919" s="207" customFormat="1" ht="11.25" customHeight="1"/>
    <row r="2920" s="207" customFormat="1" ht="11.25" customHeight="1"/>
    <row r="2921" s="207" customFormat="1" ht="11.25" customHeight="1"/>
    <row r="2922" s="207" customFormat="1" ht="11.25" customHeight="1"/>
    <row r="2923" s="207" customFormat="1" ht="11.25" customHeight="1"/>
    <row r="2924" s="207" customFormat="1" ht="11.25" customHeight="1"/>
    <row r="2925" s="207" customFormat="1" ht="11.25" customHeight="1"/>
    <row r="2926" s="207" customFormat="1" ht="11.25" customHeight="1"/>
    <row r="2927" s="207" customFormat="1" ht="11.25" customHeight="1"/>
    <row r="2928" s="207" customFormat="1" ht="11.25" customHeight="1"/>
    <row r="2929" s="207" customFormat="1" ht="11.25" customHeight="1"/>
    <row r="2930" s="207" customFormat="1" ht="11.25" customHeight="1"/>
    <row r="2931" s="207" customFormat="1" ht="11.25" customHeight="1"/>
    <row r="2932" s="207" customFormat="1" ht="11.25" customHeight="1"/>
    <row r="2933" s="207" customFormat="1" ht="11.25" customHeight="1"/>
    <row r="2934" s="207" customFormat="1" ht="11.25" customHeight="1"/>
    <row r="2935" s="207" customFormat="1" ht="11.25" customHeight="1"/>
    <row r="2936" s="207" customFormat="1" ht="11.25" customHeight="1"/>
    <row r="2937" s="207" customFormat="1" ht="11.25" customHeight="1"/>
    <row r="2938" s="207" customFormat="1" ht="11.25" customHeight="1"/>
    <row r="2939" s="207" customFormat="1" ht="11.25" customHeight="1"/>
    <row r="2940" s="207" customFormat="1" ht="11.25" customHeight="1"/>
    <row r="2941" s="207" customFormat="1" ht="11.25" customHeight="1"/>
    <row r="2942" s="207" customFormat="1" ht="11.25" customHeight="1"/>
    <row r="2943" s="207" customFormat="1" ht="11.25" customHeight="1"/>
    <row r="2944" s="207" customFormat="1" ht="11.25" customHeight="1"/>
    <row r="2945" s="207" customFormat="1" ht="11.25" customHeight="1"/>
    <row r="2946" s="207" customFormat="1" ht="11.25" customHeight="1"/>
    <row r="2947" s="207" customFormat="1" ht="11.25" customHeight="1"/>
    <row r="2948" s="207" customFormat="1" ht="11.25" customHeight="1"/>
    <row r="2949" s="207" customFormat="1" ht="11.25" customHeight="1"/>
    <row r="2950" s="207" customFormat="1" ht="11.25" customHeight="1"/>
    <row r="2951" s="207" customFormat="1" ht="11.25" customHeight="1"/>
    <row r="2952" s="207" customFormat="1" ht="11.25" customHeight="1"/>
    <row r="2953" s="207" customFormat="1" ht="11.25" customHeight="1"/>
    <row r="2954" s="207" customFormat="1" ht="11.25" customHeight="1"/>
    <row r="2955" s="207" customFormat="1" ht="11.25" customHeight="1"/>
    <row r="2956" s="207" customFormat="1" ht="11.25" customHeight="1"/>
    <row r="2957" s="207" customFormat="1" ht="11.25" customHeight="1"/>
    <row r="2958" s="207" customFormat="1" ht="11.25" customHeight="1"/>
    <row r="2959" s="207" customFormat="1" ht="11.25" customHeight="1"/>
    <row r="2960" s="207" customFormat="1" ht="11.25" customHeight="1"/>
    <row r="2961" s="207" customFormat="1" ht="11.25" customHeight="1"/>
    <row r="2962" s="207" customFormat="1" ht="11.25" customHeight="1"/>
    <row r="2963" s="207" customFormat="1" ht="11.25" customHeight="1"/>
    <row r="2964" s="207" customFormat="1" ht="11.25" customHeight="1"/>
    <row r="2965" s="207" customFormat="1" ht="11.25" customHeight="1"/>
    <row r="2966" s="207" customFormat="1" ht="11.25" customHeight="1"/>
    <row r="2967" s="207" customFormat="1" ht="11.25" customHeight="1"/>
    <row r="2968" s="207" customFormat="1" ht="11.25" customHeight="1"/>
    <row r="2969" s="207" customFormat="1" ht="11.25" customHeight="1"/>
    <row r="2970" s="207" customFormat="1" ht="11.25" customHeight="1"/>
    <row r="2971" s="207" customFormat="1" ht="11.25" customHeight="1"/>
    <row r="2972" s="207" customFormat="1" ht="11.25" customHeight="1"/>
    <row r="2973" s="207" customFormat="1" ht="11.25" customHeight="1"/>
    <row r="2974" s="207" customFormat="1" ht="11.25" customHeight="1"/>
    <row r="2975" s="207" customFormat="1" ht="11.25" customHeight="1"/>
    <row r="2976" s="207" customFormat="1" ht="11.25" customHeight="1"/>
    <row r="2977" s="207" customFormat="1" ht="11.25" customHeight="1"/>
    <row r="2978" s="207" customFormat="1" ht="11.25" customHeight="1"/>
    <row r="2979" s="207" customFormat="1" ht="11.25" customHeight="1"/>
    <row r="2980" s="207" customFormat="1" ht="11.25" customHeight="1"/>
    <row r="2981" s="207" customFormat="1" ht="11.25" customHeight="1"/>
    <row r="2982" s="207" customFormat="1" ht="11.25" customHeight="1"/>
    <row r="2983" s="207" customFormat="1" ht="11.25" customHeight="1"/>
    <row r="2984" s="207" customFormat="1" ht="11.25" customHeight="1"/>
    <row r="2985" s="207" customFormat="1" ht="11.25" customHeight="1"/>
    <row r="2986" s="207" customFormat="1" ht="11.25" customHeight="1"/>
    <row r="2987" s="207" customFormat="1" ht="11.25" customHeight="1"/>
    <row r="2988" s="207" customFormat="1" ht="11.25" customHeight="1"/>
    <row r="2989" s="207" customFormat="1" ht="11.25" customHeight="1"/>
    <row r="2990" s="207" customFormat="1" ht="11.25" customHeight="1"/>
    <row r="2991" s="207" customFormat="1" ht="11.25" customHeight="1"/>
    <row r="2992" s="207" customFormat="1" ht="11.25" customHeight="1"/>
    <row r="2993" s="207" customFormat="1" ht="11.25" customHeight="1"/>
    <row r="2994" s="207" customFormat="1" ht="11.25" customHeight="1"/>
    <row r="2995" s="207" customFormat="1" ht="11.25" customHeight="1"/>
    <row r="2996" s="207" customFormat="1" ht="11.25" customHeight="1"/>
    <row r="2997" s="207" customFormat="1" ht="11.25" customHeight="1"/>
    <row r="2998" s="207" customFormat="1" ht="11.25" customHeight="1"/>
    <row r="2999" s="207" customFormat="1" ht="11.25" customHeight="1"/>
    <row r="3000" s="207" customFormat="1" ht="11.25" customHeight="1"/>
    <row r="3001" s="207" customFormat="1" ht="11.25" customHeight="1"/>
    <row r="3002" s="207" customFormat="1" ht="11.25" customHeight="1"/>
    <row r="3003" s="207" customFormat="1" ht="11.25" customHeight="1"/>
    <row r="3004" s="207" customFormat="1" ht="11.25" customHeight="1"/>
    <row r="3005" s="207" customFormat="1" ht="11.25" customHeight="1"/>
    <row r="3006" s="207" customFormat="1" ht="11.25" customHeight="1"/>
    <row r="3007" s="207" customFormat="1" ht="11.25" customHeight="1"/>
    <row r="3008" s="207" customFormat="1" ht="11.25" customHeight="1"/>
    <row r="3009" s="207" customFormat="1" ht="11.25" customHeight="1"/>
    <row r="3010" s="207" customFormat="1" ht="11.25" customHeight="1"/>
    <row r="3011" s="207" customFormat="1" ht="11.25" customHeight="1"/>
    <row r="3012" s="207" customFormat="1" ht="11.25" customHeight="1"/>
    <row r="3013" s="207" customFormat="1" ht="11.25" customHeight="1"/>
    <row r="3014" s="207" customFormat="1" ht="11.25" customHeight="1"/>
    <row r="3015" s="207" customFormat="1" ht="11.25" customHeight="1"/>
    <row r="3016" s="207" customFormat="1" ht="11.25" customHeight="1"/>
    <row r="3017" s="207" customFormat="1" ht="11.25" customHeight="1"/>
    <row r="3018" s="207" customFormat="1" ht="11.25" customHeight="1"/>
    <row r="3019" s="207" customFormat="1" ht="11.25" customHeight="1"/>
    <row r="3020" s="207" customFormat="1" ht="11.25" customHeight="1"/>
    <row r="3021" s="207" customFormat="1" ht="11.25" customHeight="1"/>
    <row r="3022" s="207" customFormat="1" ht="11.25" customHeight="1"/>
    <row r="3023" s="207" customFormat="1" ht="11.25" customHeight="1"/>
    <row r="3024" s="207" customFormat="1" ht="11.25" customHeight="1"/>
    <row r="3025" s="207" customFormat="1" ht="11.25" customHeight="1"/>
    <row r="3026" s="207" customFormat="1" ht="11.25" customHeight="1"/>
    <row r="3027" s="207" customFormat="1" ht="11.25" customHeight="1"/>
    <row r="3028" s="207" customFormat="1" ht="11.25" customHeight="1"/>
    <row r="3029" s="207" customFormat="1" ht="11.25" customHeight="1"/>
    <row r="3030" s="207" customFormat="1" ht="11.25" customHeight="1"/>
    <row r="3031" s="207" customFormat="1" ht="11.25" customHeight="1"/>
    <row r="3032" s="207" customFormat="1" ht="11.25" customHeight="1"/>
    <row r="3033" s="207" customFormat="1" ht="11.25" customHeight="1"/>
    <row r="3034" s="207" customFormat="1" ht="11.25" customHeight="1"/>
    <row r="3035" s="207" customFormat="1" ht="11.25" customHeight="1"/>
    <row r="3036" s="207" customFormat="1" ht="11.25" customHeight="1"/>
    <row r="3037" s="207" customFormat="1" ht="11.25" customHeight="1"/>
    <row r="3038" s="207" customFormat="1" ht="11.25" customHeight="1"/>
    <row r="3039" s="207" customFormat="1" ht="11.25" customHeight="1"/>
    <row r="3040" s="207" customFormat="1" ht="11.25" customHeight="1"/>
    <row r="3041" s="207" customFormat="1" ht="11.25" customHeight="1"/>
    <row r="3042" s="207" customFormat="1" ht="11.25" customHeight="1"/>
    <row r="3043" s="207" customFormat="1" ht="11.25" customHeight="1"/>
    <row r="3044" s="207" customFormat="1" ht="11.25" customHeight="1"/>
    <row r="3045" s="207" customFormat="1" ht="11.25" customHeight="1"/>
    <row r="3046" s="207" customFormat="1" ht="11.25" customHeight="1"/>
    <row r="3047" s="207" customFormat="1" ht="11.25" customHeight="1"/>
    <row r="3048" s="207" customFormat="1" ht="11.25" customHeight="1"/>
    <row r="3049" s="207" customFormat="1" ht="11.25" customHeight="1"/>
    <row r="3050" s="207" customFormat="1" ht="11.25" customHeight="1"/>
    <row r="3051" s="207" customFormat="1" ht="11.25" customHeight="1"/>
    <row r="3052" s="207" customFormat="1" ht="11.25" customHeight="1"/>
    <row r="3053" s="207" customFormat="1" ht="11.25" customHeight="1"/>
    <row r="3054" s="207" customFormat="1" ht="11.25" customHeight="1"/>
    <row r="3055" s="207" customFormat="1" ht="11.25" customHeight="1"/>
    <row r="3056" s="207" customFormat="1" ht="11.25" customHeight="1"/>
    <row r="3057" s="207" customFormat="1" ht="11.25" customHeight="1"/>
    <row r="3058" s="207" customFormat="1" ht="11.25" customHeight="1"/>
    <row r="3059" s="207" customFormat="1" ht="11.25" customHeight="1"/>
    <row r="3060" s="207" customFormat="1" ht="11.25" customHeight="1"/>
    <row r="3061" s="207" customFormat="1" ht="11.25" customHeight="1"/>
    <row r="3062" s="207" customFormat="1" ht="11.25" customHeight="1"/>
    <row r="3063" s="207" customFormat="1" ht="11.25" customHeight="1"/>
    <row r="3064" s="207" customFormat="1" ht="11.25" customHeight="1"/>
    <row r="3065" s="207" customFormat="1" ht="11.25" customHeight="1"/>
    <row r="3066" s="207" customFormat="1" ht="11.25" customHeight="1"/>
    <row r="3067" s="207" customFormat="1" ht="11.25" customHeight="1"/>
    <row r="3068" s="207" customFormat="1" ht="11.25" customHeight="1"/>
    <row r="3069" s="207" customFormat="1" ht="11.25" customHeight="1"/>
    <row r="3070" s="207" customFormat="1" ht="11.25" customHeight="1"/>
    <row r="3071" s="207" customFormat="1" ht="11.25" customHeight="1"/>
    <row r="3072" s="207" customFormat="1" ht="11.25" customHeight="1"/>
    <row r="3073" s="207" customFormat="1" ht="11.25" customHeight="1"/>
    <row r="3074" s="207" customFormat="1" ht="11.25" customHeight="1"/>
    <row r="3075" s="207" customFormat="1" ht="11.25" customHeight="1"/>
    <row r="3076" s="207" customFormat="1" ht="11.25" customHeight="1"/>
    <row r="3077" s="207" customFormat="1" ht="11.25" customHeight="1"/>
    <row r="3078" s="207" customFormat="1" ht="11.25" customHeight="1"/>
    <row r="3079" s="207" customFormat="1" ht="11.25" customHeight="1"/>
    <row r="3080" s="207" customFormat="1" ht="11.25" customHeight="1"/>
    <row r="3081" s="207" customFormat="1" ht="11.25" customHeight="1"/>
    <row r="3082" s="207" customFormat="1" ht="11.25" customHeight="1"/>
    <row r="3083" s="207" customFormat="1" ht="11.25" customHeight="1"/>
    <row r="3084" s="207" customFormat="1" ht="11.25" customHeight="1"/>
    <row r="3085" s="207" customFormat="1" ht="11.25" customHeight="1"/>
    <row r="3086" s="207" customFormat="1" ht="11.25" customHeight="1"/>
    <row r="3087" s="207" customFormat="1" ht="11.25" customHeight="1"/>
    <row r="3088" s="207" customFormat="1" ht="11.25" customHeight="1"/>
    <row r="3089" s="207" customFormat="1" ht="11.25" customHeight="1"/>
    <row r="3090" s="207" customFormat="1" ht="11.25" customHeight="1"/>
    <row r="3091" s="207" customFormat="1" ht="11.25" customHeight="1"/>
    <row r="3092" s="207" customFormat="1" ht="11.25" customHeight="1"/>
    <row r="3093" s="207" customFormat="1" ht="11.25" customHeight="1"/>
    <row r="3094" s="207" customFormat="1" ht="11.25" customHeight="1"/>
    <row r="3095" s="207" customFormat="1" ht="11.25" customHeight="1"/>
    <row r="3096" s="207" customFormat="1" ht="11.25" customHeight="1"/>
    <row r="3097" s="207" customFormat="1" ht="11.25" customHeight="1"/>
    <row r="3098" s="207" customFormat="1" ht="11.25" customHeight="1"/>
    <row r="3099" s="207" customFormat="1" ht="11.25" customHeight="1"/>
    <row r="3100" s="207" customFormat="1" ht="11.25" customHeight="1"/>
    <row r="3101" s="207" customFormat="1" ht="11.25" customHeight="1"/>
    <row r="3102" s="207" customFormat="1" ht="11.25" customHeight="1"/>
    <row r="3103" s="207" customFormat="1" ht="11.25" customHeight="1"/>
    <row r="3104" s="207" customFormat="1" ht="11.25" customHeight="1"/>
    <row r="3105" s="207" customFormat="1" ht="11.25" customHeight="1"/>
    <row r="3106" s="207" customFormat="1" ht="11.25" customHeight="1"/>
    <row r="3107" s="207" customFormat="1" ht="11.25" customHeight="1"/>
    <row r="3108" s="207" customFormat="1" ht="11.25" customHeight="1"/>
    <row r="3109" s="207" customFormat="1" ht="11.25" customHeight="1"/>
    <row r="3110" s="207" customFormat="1" ht="11.25" customHeight="1"/>
    <row r="3111" s="207" customFormat="1" ht="11.25" customHeight="1"/>
    <row r="3112" s="207" customFormat="1" ht="11.25" customHeight="1"/>
    <row r="3113" s="207" customFormat="1" ht="11.25" customHeight="1"/>
    <row r="3114" s="207" customFormat="1" ht="11.25" customHeight="1"/>
    <row r="3115" s="207" customFormat="1" ht="11.25" customHeight="1"/>
    <row r="3116" s="207" customFormat="1" ht="11.25" customHeight="1"/>
    <row r="3117" s="207" customFormat="1" ht="11.25" customHeight="1"/>
    <row r="3118" s="207" customFormat="1" ht="11.25" customHeight="1"/>
    <row r="3119" s="207" customFormat="1" ht="11.25" customHeight="1"/>
    <row r="3120" s="207" customFormat="1" ht="11.25" customHeight="1"/>
    <row r="3121" s="207" customFormat="1" ht="11.25" customHeight="1"/>
    <row r="3122" s="207" customFormat="1" ht="11.25" customHeight="1"/>
    <row r="3123" s="207" customFormat="1" ht="11.25" customHeight="1"/>
    <row r="3124" s="207" customFormat="1" ht="11.25" customHeight="1"/>
    <row r="3125" s="207" customFormat="1" ht="11.25" customHeight="1"/>
    <row r="3126" s="207" customFormat="1" ht="11.25" customHeight="1"/>
    <row r="3127" s="207" customFormat="1" ht="11.25" customHeight="1"/>
    <row r="3128" s="207" customFormat="1" ht="11.25" customHeight="1"/>
    <row r="3129" s="207" customFormat="1" ht="11.25" customHeight="1"/>
    <row r="3130" s="207" customFormat="1" ht="11.25" customHeight="1"/>
    <row r="3131" s="207" customFormat="1" ht="11.25" customHeight="1"/>
    <row r="3132" s="207" customFormat="1" ht="11.25" customHeight="1"/>
    <row r="3133" s="207" customFormat="1" ht="11.25" customHeight="1"/>
    <row r="3134" s="207" customFormat="1" ht="11.25" customHeight="1"/>
    <row r="3135" s="207" customFormat="1" ht="11.25" customHeight="1"/>
    <row r="3136" s="207" customFormat="1" ht="11.25" customHeight="1"/>
    <row r="3137" s="207" customFormat="1" ht="11.25" customHeight="1"/>
    <row r="3138" s="207" customFormat="1" ht="11.25" customHeight="1"/>
    <row r="3139" s="207" customFormat="1" ht="11.25" customHeight="1"/>
    <row r="3140" s="207" customFormat="1" ht="11.25" customHeight="1"/>
    <row r="3141" s="207" customFormat="1" ht="11.25" customHeight="1"/>
    <row r="3142" s="207" customFormat="1" ht="11.25" customHeight="1"/>
    <row r="3143" s="207" customFormat="1" ht="11.25" customHeight="1"/>
    <row r="3144" s="207" customFormat="1" ht="11.25" customHeight="1"/>
    <row r="3145" s="207" customFormat="1" ht="11.25" customHeight="1"/>
    <row r="3146" s="207" customFormat="1" ht="11.25" customHeight="1"/>
    <row r="3147" s="207" customFormat="1" ht="11.25" customHeight="1"/>
    <row r="3148" s="207" customFormat="1" ht="11.25" customHeight="1"/>
    <row r="3149" s="207" customFormat="1" ht="11.25" customHeight="1"/>
    <row r="3150" s="207" customFormat="1" ht="11.25" customHeight="1"/>
    <row r="3151" s="207" customFormat="1" ht="11.25" customHeight="1"/>
    <row r="3152" s="207" customFormat="1" ht="11.25" customHeight="1"/>
    <row r="3153" s="207" customFormat="1" ht="11.25" customHeight="1"/>
    <row r="3154" s="207" customFormat="1" ht="11.25" customHeight="1"/>
    <row r="3155" s="207" customFormat="1" ht="11.25" customHeight="1"/>
    <row r="3156" s="207" customFormat="1" ht="11.25" customHeight="1"/>
    <row r="3157" s="207" customFormat="1" ht="11.25" customHeight="1"/>
    <row r="3158" s="207" customFormat="1" ht="11.25" customHeight="1"/>
    <row r="3159" s="207" customFormat="1" ht="11.25" customHeight="1"/>
    <row r="3160" s="207" customFormat="1" ht="11.25" customHeight="1"/>
    <row r="3161" s="207" customFormat="1" ht="11.25" customHeight="1"/>
    <row r="3162" s="207" customFormat="1" ht="11.25" customHeight="1"/>
    <row r="3163" s="207" customFormat="1" ht="11.25" customHeight="1"/>
    <row r="3164" s="207" customFormat="1" ht="11.25" customHeight="1"/>
    <row r="3165" s="207" customFormat="1" ht="11.25" customHeight="1"/>
    <row r="3166" s="207" customFormat="1" ht="11.25" customHeight="1"/>
    <row r="3167" s="207" customFormat="1" ht="11.25" customHeight="1"/>
    <row r="3168" s="207" customFormat="1" ht="11.25" customHeight="1"/>
    <row r="3169" s="207" customFormat="1" ht="11.25" customHeight="1"/>
    <row r="3170" s="207" customFormat="1" ht="11.25" customHeight="1"/>
    <row r="3171" s="207" customFormat="1" ht="11.25" customHeight="1"/>
    <row r="3172" s="207" customFormat="1" ht="11.25" customHeight="1"/>
    <row r="3173" s="207" customFormat="1" ht="11.25" customHeight="1"/>
    <row r="3174" s="207" customFormat="1" ht="11.25" customHeight="1"/>
    <row r="3175" s="207" customFormat="1" ht="11.25" customHeight="1"/>
    <row r="3176" s="207" customFormat="1" ht="11.25" customHeight="1"/>
    <row r="3177" s="207" customFormat="1" ht="11.25" customHeight="1"/>
    <row r="3178" s="207" customFormat="1" ht="11.25" customHeight="1"/>
    <row r="3179" s="207" customFormat="1" ht="11.25" customHeight="1"/>
    <row r="3180" s="207" customFormat="1" ht="11.25" customHeight="1"/>
    <row r="3181" s="207" customFormat="1" ht="11.25" customHeight="1"/>
    <row r="3182" s="207" customFormat="1" ht="11.25" customHeight="1"/>
    <row r="3183" s="207" customFormat="1" ht="11.25" customHeight="1"/>
    <row r="3184" s="207" customFormat="1" ht="11.25" customHeight="1"/>
    <row r="3185" s="207" customFormat="1" ht="11.25" customHeight="1"/>
    <row r="3186" s="207" customFormat="1" ht="11.25" customHeight="1"/>
    <row r="3187" s="207" customFormat="1" ht="11.25" customHeight="1"/>
    <row r="3188" s="207" customFormat="1" ht="11.25" customHeight="1"/>
    <row r="3189" s="207" customFormat="1" ht="11.25" customHeight="1"/>
    <row r="3190" s="207" customFormat="1" ht="11.25" customHeight="1"/>
    <row r="3191" s="207" customFormat="1" ht="11.25" customHeight="1"/>
    <row r="3192" s="207" customFormat="1" ht="11.25" customHeight="1"/>
    <row r="3193" s="207" customFormat="1" ht="11.25" customHeight="1"/>
    <row r="3194" s="207" customFormat="1" ht="11.25" customHeight="1"/>
    <row r="3195" s="207" customFormat="1" ht="11.25" customHeight="1"/>
    <row r="3196" s="207" customFormat="1" ht="11.25" customHeight="1"/>
    <row r="3197" s="207" customFormat="1" ht="11.25" customHeight="1"/>
    <row r="3198" s="207" customFormat="1" ht="11.25" customHeight="1"/>
    <row r="3199" s="207" customFormat="1" ht="11.25" customHeight="1"/>
    <row r="3200" s="207" customFormat="1" ht="11.25" customHeight="1"/>
    <row r="3201" s="207" customFormat="1" ht="11.25" customHeight="1"/>
    <row r="3202" s="207" customFormat="1" ht="11.25" customHeight="1"/>
    <row r="3203" s="207" customFormat="1" ht="11.25" customHeight="1"/>
    <row r="3204" s="207" customFormat="1" ht="11.25" customHeight="1"/>
    <row r="3205" s="207" customFormat="1" ht="11.25" customHeight="1"/>
    <row r="3206" s="207" customFormat="1" ht="11.25" customHeight="1"/>
    <row r="3207" s="207" customFormat="1" ht="11.25" customHeight="1"/>
    <row r="3208" s="207" customFormat="1" ht="11.25" customHeight="1"/>
    <row r="3209" s="207" customFormat="1" ht="11.25" customHeight="1"/>
    <row r="3210" s="207" customFormat="1" ht="11.25" customHeight="1"/>
    <row r="3211" s="207" customFormat="1" ht="11.25" customHeight="1"/>
    <row r="3212" s="207" customFormat="1" ht="11.25" customHeight="1"/>
    <row r="3213" s="207" customFormat="1" ht="11.25" customHeight="1"/>
    <row r="3214" s="207" customFormat="1" ht="11.25" customHeight="1"/>
    <row r="3215" s="207" customFormat="1" ht="11.25" customHeight="1"/>
    <row r="3216" s="207" customFormat="1" ht="11.25" customHeight="1"/>
    <row r="3217" s="207" customFormat="1" ht="11.25" customHeight="1"/>
    <row r="3218" s="207" customFormat="1" ht="11.25" customHeight="1"/>
    <row r="3219" s="207" customFormat="1" ht="11.25" customHeight="1"/>
    <row r="3220" s="207" customFormat="1" ht="11.25" customHeight="1"/>
    <row r="3221" s="207" customFormat="1" ht="11.25" customHeight="1"/>
    <row r="3222" s="207" customFormat="1" ht="11.25" customHeight="1"/>
    <row r="3223" s="207" customFormat="1" ht="11.25" customHeight="1"/>
    <row r="3224" s="207" customFormat="1" ht="11.25" customHeight="1"/>
    <row r="3225" s="207" customFormat="1" ht="11.25" customHeight="1"/>
    <row r="3226" s="207" customFormat="1" ht="11.25" customHeight="1"/>
    <row r="3227" s="207" customFormat="1" ht="11.25" customHeight="1"/>
    <row r="3228" s="207" customFormat="1" ht="11.25" customHeight="1"/>
    <row r="3229" s="207" customFormat="1" ht="11.25" customHeight="1"/>
    <row r="3230" s="207" customFormat="1" ht="11.25" customHeight="1"/>
    <row r="3231" s="207" customFormat="1" ht="11.25" customHeight="1"/>
    <row r="3232" s="207" customFormat="1" ht="11.25" customHeight="1"/>
    <row r="3233" s="207" customFormat="1" ht="11.25" customHeight="1"/>
    <row r="3234" s="207" customFormat="1" ht="11.25" customHeight="1"/>
    <row r="3235" s="207" customFormat="1" ht="11.25" customHeight="1"/>
    <row r="3236" s="207" customFormat="1" ht="11.25" customHeight="1"/>
    <row r="3237" s="207" customFormat="1" ht="11.25" customHeight="1"/>
    <row r="3238" s="207" customFormat="1" ht="11.25" customHeight="1"/>
    <row r="3239" s="207" customFormat="1" ht="11.25" customHeight="1"/>
    <row r="3240" s="207" customFormat="1" ht="11.25" customHeight="1"/>
    <row r="3241" s="207" customFormat="1" ht="11.25" customHeight="1"/>
    <row r="3242" s="207" customFormat="1" ht="11.25" customHeight="1"/>
    <row r="3243" s="207" customFormat="1" ht="11.25" customHeight="1"/>
    <row r="3244" s="207" customFormat="1" ht="11.25" customHeight="1"/>
    <row r="3245" s="207" customFormat="1" ht="11.25" customHeight="1"/>
    <row r="3246" s="207" customFormat="1" ht="11.25" customHeight="1"/>
    <row r="3247" s="207" customFormat="1" ht="11.25" customHeight="1"/>
    <row r="3248" s="207" customFormat="1" ht="11.25" customHeight="1"/>
    <row r="3249" s="207" customFormat="1" ht="11.25" customHeight="1"/>
    <row r="3250" s="207" customFormat="1" ht="11.25" customHeight="1"/>
    <row r="3251" s="207" customFormat="1" ht="11.25" customHeight="1"/>
    <row r="3252" s="207" customFormat="1" ht="11.25" customHeight="1"/>
    <row r="3253" s="207" customFormat="1" ht="11.25" customHeight="1"/>
    <row r="3254" s="207" customFormat="1" ht="11.25" customHeight="1"/>
    <row r="3255" s="207" customFormat="1" ht="11.25" customHeight="1"/>
    <row r="3256" s="207" customFormat="1" ht="11.25" customHeight="1"/>
    <row r="3257" s="207" customFormat="1" ht="11.25" customHeight="1"/>
    <row r="3258" s="207" customFormat="1" ht="11.25" customHeight="1"/>
    <row r="3259" s="207" customFormat="1" ht="11.25" customHeight="1"/>
    <row r="3260" s="207" customFormat="1" ht="11.25" customHeight="1"/>
    <row r="3261" s="207" customFormat="1" ht="11.25" customHeight="1"/>
    <row r="3262" s="207" customFormat="1" ht="11.25" customHeight="1"/>
    <row r="3263" s="207" customFormat="1" ht="11.25" customHeight="1"/>
    <row r="3264" s="207" customFormat="1" ht="11.25" customHeight="1"/>
    <row r="3265" s="207" customFormat="1" ht="11.25" customHeight="1"/>
    <row r="3266" s="207" customFormat="1" ht="11.25" customHeight="1"/>
    <row r="3267" s="207" customFormat="1" ht="11.25" customHeight="1"/>
    <row r="3268" s="207" customFormat="1" ht="11.25" customHeight="1"/>
    <row r="3269" s="207" customFormat="1" ht="11.25" customHeight="1"/>
    <row r="3270" s="207" customFormat="1" ht="11.25" customHeight="1"/>
    <row r="3271" s="207" customFormat="1" ht="11.25" customHeight="1"/>
    <row r="3272" s="207" customFormat="1" ht="11.25" customHeight="1"/>
    <row r="3273" s="207" customFormat="1" ht="11.25" customHeight="1"/>
    <row r="3274" s="207" customFormat="1" ht="11.25" customHeight="1"/>
    <row r="3275" s="207" customFormat="1" ht="11.25" customHeight="1"/>
    <row r="3276" s="207" customFormat="1" ht="11.25" customHeight="1"/>
    <row r="3277" s="207" customFormat="1" ht="11.25" customHeight="1"/>
    <row r="3278" s="207" customFormat="1" ht="11.25" customHeight="1"/>
    <row r="3279" s="207" customFormat="1" ht="11.25" customHeight="1"/>
    <row r="3280" s="207" customFormat="1" ht="11.25" customHeight="1"/>
    <row r="3281" s="207" customFormat="1" ht="11.25" customHeight="1"/>
    <row r="3282" s="207" customFormat="1" ht="11.25" customHeight="1"/>
    <row r="3283" s="207" customFormat="1" ht="11.25" customHeight="1"/>
    <row r="3284" s="207" customFormat="1" ht="11.25" customHeight="1"/>
    <row r="3285" s="207" customFormat="1" ht="11.25" customHeight="1"/>
    <row r="3286" s="207" customFormat="1" ht="11.25" customHeight="1"/>
    <row r="3287" s="207" customFormat="1" ht="11.25" customHeight="1"/>
    <row r="3288" s="207" customFormat="1" ht="11.25" customHeight="1"/>
    <row r="3289" s="207" customFormat="1" ht="11.25" customHeight="1"/>
    <row r="3290" s="207" customFormat="1" ht="11.25" customHeight="1"/>
    <row r="3291" s="207" customFormat="1" ht="11.25" customHeight="1"/>
    <row r="3292" s="207" customFormat="1" ht="11.25" customHeight="1"/>
    <row r="3293" s="207" customFormat="1" ht="11.25" customHeight="1"/>
    <row r="3294" s="207" customFormat="1" ht="11.25" customHeight="1"/>
    <row r="3295" s="207" customFormat="1" ht="11.25" customHeight="1"/>
    <row r="3296" s="207" customFormat="1" ht="11.25" customHeight="1"/>
    <row r="3297" s="207" customFormat="1" ht="11.25" customHeight="1"/>
    <row r="3298" s="207" customFormat="1" ht="11.25" customHeight="1"/>
    <row r="3299" s="207" customFormat="1" ht="11.25" customHeight="1"/>
    <row r="3300" s="207" customFormat="1" ht="11.25" customHeight="1"/>
    <row r="3301" s="207" customFormat="1" ht="11.25" customHeight="1"/>
    <row r="3302" s="207" customFormat="1" ht="11.25" customHeight="1"/>
    <row r="3303" s="207" customFormat="1" ht="11.25" customHeight="1"/>
    <row r="3304" s="207" customFormat="1" ht="11.25" customHeight="1"/>
    <row r="3305" s="207" customFormat="1" ht="11.25" customHeight="1"/>
    <row r="3306" s="207" customFormat="1" ht="11.25" customHeight="1"/>
    <row r="3307" s="207" customFormat="1" ht="11.25" customHeight="1"/>
    <row r="3308" s="207" customFormat="1" ht="11.25" customHeight="1"/>
    <row r="3309" s="207" customFormat="1" ht="11.25" customHeight="1"/>
    <row r="3310" s="207" customFormat="1" ht="11.25" customHeight="1"/>
    <row r="3311" s="207" customFormat="1" ht="11.25" customHeight="1"/>
    <row r="3312" s="207" customFormat="1" ht="11.25" customHeight="1"/>
    <row r="3313" s="207" customFormat="1" ht="11.25" customHeight="1"/>
    <row r="3314" s="207" customFormat="1" ht="11.25" customHeight="1"/>
    <row r="3315" s="207" customFormat="1" ht="11.25" customHeight="1"/>
    <row r="3316" s="207" customFormat="1" ht="11.25" customHeight="1"/>
    <row r="3317" s="207" customFormat="1" ht="11.25" customHeight="1"/>
    <row r="3318" s="207" customFormat="1" ht="11.25" customHeight="1"/>
    <row r="3319" s="207" customFormat="1" ht="11.25" customHeight="1"/>
    <row r="3320" s="207" customFormat="1" ht="11.25" customHeight="1"/>
    <row r="3321" s="207" customFormat="1" ht="11.25" customHeight="1"/>
    <row r="3322" s="207" customFormat="1" ht="11.25" customHeight="1"/>
    <row r="3323" s="207" customFormat="1" ht="11.25" customHeight="1"/>
    <row r="3324" s="207" customFormat="1" ht="11.25" customHeight="1"/>
    <row r="3325" s="207" customFormat="1" ht="11.25" customHeight="1"/>
    <row r="3326" s="207" customFormat="1" ht="11.25" customHeight="1"/>
    <row r="3327" s="207" customFormat="1" ht="11.25" customHeight="1"/>
    <row r="3328" s="207" customFormat="1" ht="11.25" customHeight="1"/>
    <row r="3329" s="207" customFormat="1" ht="11.25" customHeight="1"/>
    <row r="3330" s="207" customFormat="1" ht="11.25" customHeight="1"/>
    <row r="3331" s="207" customFormat="1" ht="11.25" customHeight="1"/>
    <row r="3332" s="207" customFormat="1" ht="11.25" customHeight="1"/>
    <row r="3333" s="207" customFormat="1" ht="11.25" customHeight="1"/>
    <row r="3334" s="207" customFormat="1" ht="11.25" customHeight="1"/>
    <row r="3335" s="207" customFormat="1" ht="11.25" customHeight="1"/>
    <row r="3336" s="207" customFormat="1" ht="11.25" customHeight="1"/>
    <row r="3337" s="207" customFormat="1" ht="11.25" customHeight="1"/>
    <row r="3338" s="207" customFormat="1" ht="11.25" customHeight="1"/>
    <row r="3339" s="207" customFormat="1" ht="11.25" customHeight="1"/>
    <row r="3340" s="207" customFormat="1" ht="11.25" customHeight="1"/>
    <row r="3341" s="207" customFormat="1" ht="11.25" customHeight="1"/>
    <row r="3342" s="207" customFormat="1" ht="11.25" customHeight="1"/>
    <row r="3343" s="207" customFormat="1" ht="11.25" customHeight="1"/>
    <row r="3344" s="207" customFormat="1" ht="11.25" customHeight="1"/>
    <row r="3345" s="207" customFormat="1" ht="11.25" customHeight="1"/>
    <row r="3346" s="207" customFormat="1" ht="11.25" customHeight="1"/>
    <row r="3347" s="207" customFormat="1" ht="11.25" customHeight="1"/>
    <row r="3348" s="207" customFormat="1" ht="11.25" customHeight="1"/>
    <row r="3349" s="207" customFormat="1" ht="11.25" customHeight="1"/>
    <row r="3350" s="207" customFormat="1" ht="11.25" customHeight="1"/>
    <row r="3351" s="207" customFormat="1" ht="11.25" customHeight="1"/>
    <row r="3352" s="207" customFormat="1" ht="11.25" customHeight="1"/>
    <row r="3353" s="207" customFormat="1" ht="11.25" customHeight="1"/>
    <row r="3354" s="207" customFormat="1" ht="11.25" customHeight="1"/>
    <row r="3355" s="207" customFormat="1" ht="11.25" customHeight="1"/>
    <row r="3356" s="207" customFormat="1" ht="11.25" customHeight="1"/>
    <row r="3357" s="207" customFormat="1" ht="11.25" customHeight="1"/>
    <row r="3358" s="207" customFormat="1" ht="11.25" customHeight="1"/>
    <row r="3359" s="207" customFormat="1" ht="11.25" customHeight="1"/>
    <row r="3360" s="207" customFormat="1" ht="11.25" customHeight="1"/>
    <row r="3361" s="207" customFormat="1" ht="11.25" customHeight="1"/>
    <row r="3362" s="207" customFormat="1" ht="11.25" customHeight="1"/>
    <row r="3363" s="207" customFormat="1" ht="11.25" customHeight="1"/>
    <row r="3364" s="207" customFormat="1" ht="11.25" customHeight="1"/>
    <row r="3365" s="207" customFormat="1" ht="11.25" customHeight="1"/>
    <row r="3366" s="207" customFormat="1" ht="11.25" customHeight="1"/>
    <row r="3367" s="207" customFormat="1" ht="11.25" customHeight="1"/>
    <row r="3368" s="207" customFormat="1" ht="11.25" customHeight="1"/>
    <row r="3369" s="207" customFormat="1" ht="11.25" customHeight="1"/>
    <row r="3370" s="207" customFormat="1" ht="11.25" customHeight="1"/>
    <row r="3371" s="207" customFormat="1" ht="11.25" customHeight="1"/>
    <row r="3372" s="207" customFormat="1" ht="11.25" customHeight="1"/>
    <row r="3373" s="207" customFormat="1" ht="11.25" customHeight="1"/>
    <row r="3374" s="207" customFormat="1" ht="11.25" customHeight="1"/>
    <row r="3375" s="207" customFormat="1" ht="11.25" customHeight="1"/>
    <row r="3376" s="207" customFormat="1" ht="11.25" customHeight="1"/>
    <row r="3377" s="207" customFormat="1" ht="11.25" customHeight="1"/>
    <row r="3378" s="207" customFormat="1" ht="11.25" customHeight="1"/>
    <row r="3379" s="207" customFormat="1" ht="11.25" customHeight="1"/>
    <row r="3380" s="207" customFormat="1" ht="11.25" customHeight="1"/>
    <row r="3381" s="207" customFormat="1" ht="11.25" customHeight="1"/>
    <row r="3382" s="207" customFormat="1" ht="11.25" customHeight="1"/>
    <row r="3383" s="207" customFormat="1" ht="11.25" customHeight="1"/>
    <row r="3384" s="207" customFormat="1" ht="11.25" customHeight="1"/>
    <row r="3385" s="207" customFormat="1" ht="11.25" customHeight="1"/>
    <row r="3386" s="207" customFormat="1" ht="11.25" customHeight="1"/>
    <row r="3387" s="207" customFormat="1" ht="11.25" customHeight="1"/>
    <row r="3388" s="207" customFormat="1" ht="11.25" customHeight="1"/>
    <row r="3389" s="207" customFormat="1" ht="11.25" customHeight="1"/>
    <row r="3390" s="207" customFormat="1" ht="11.25" customHeight="1"/>
    <row r="3391" s="207" customFormat="1" ht="11.25" customHeight="1"/>
    <row r="3392" s="207" customFormat="1" ht="11.25" customHeight="1"/>
    <row r="3393" s="207" customFormat="1" ht="11.25" customHeight="1"/>
    <row r="3394" s="207" customFormat="1" ht="11.25" customHeight="1"/>
    <row r="3395" s="207" customFormat="1" ht="11.25" customHeight="1"/>
    <row r="3396" s="207" customFormat="1" ht="11.25" customHeight="1"/>
    <row r="3397" s="207" customFormat="1" ht="11.25" customHeight="1"/>
    <row r="3398" s="207" customFormat="1" ht="11.25" customHeight="1"/>
    <row r="3399" s="207" customFormat="1" ht="11.25" customHeight="1"/>
    <row r="3400" s="207" customFormat="1" ht="11.25" customHeight="1"/>
    <row r="3401" s="207" customFormat="1" ht="11.25" customHeight="1"/>
    <row r="3402" s="207" customFormat="1" ht="11.25" customHeight="1"/>
    <row r="3403" s="207" customFormat="1" ht="11.25" customHeight="1"/>
    <row r="3404" s="207" customFormat="1" ht="11.25" customHeight="1"/>
    <row r="3405" s="207" customFormat="1" ht="11.25" customHeight="1"/>
    <row r="3406" s="207" customFormat="1" ht="11.25" customHeight="1"/>
    <row r="3407" s="207" customFormat="1" ht="11.25" customHeight="1"/>
    <row r="3408" s="207" customFormat="1" ht="11.25" customHeight="1"/>
    <row r="3409" s="207" customFormat="1" ht="11.25" customHeight="1"/>
    <row r="3410" s="207" customFormat="1" ht="11.25" customHeight="1"/>
    <row r="3411" s="207" customFormat="1" ht="11.25" customHeight="1"/>
    <row r="3412" s="207" customFormat="1" ht="11.25" customHeight="1"/>
    <row r="3413" s="207" customFormat="1" ht="11.25" customHeight="1"/>
    <row r="3414" s="207" customFormat="1" ht="11.25" customHeight="1"/>
    <row r="3415" s="207" customFormat="1" ht="11.25" customHeight="1"/>
    <row r="3416" s="207" customFormat="1" ht="11.25" customHeight="1"/>
    <row r="3417" s="207" customFormat="1" ht="11.25" customHeight="1"/>
    <row r="3418" s="207" customFormat="1" ht="11.25" customHeight="1"/>
    <row r="3419" s="207" customFormat="1" ht="11.25" customHeight="1"/>
    <row r="3420" s="207" customFormat="1" ht="11.25" customHeight="1"/>
    <row r="3421" s="207" customFormat="1" ht="11.25" customHeight="1"/>
    <row r="3422" s="207" customFormat="1" ht="11.25" customHeight="1"/>
    <row r="3423" s="207" customFormat="1" ht="11.25" customHeight="1"/>
    <row r="3424" s="207" customFormat="1" ht="11.25" customHeight="1"/>
    <row r="3425" s="207" customFormat="1" ht="11.25" customHeight="1"/>
    <row r="3426" s="207" customFormat="1" ht="11.25" customHeight="1"/>
    <row r="3427" s="207" customFormat="1" ht="11.25" customHeight="1"/>
    <row r="3428" s="207" customFormat="1" ht="11.25" customHeight="1"/>
    <row r="3429" s="207" customFormat="1" ht="11.25" customHeight="1"/>
    <row r="3430" s="207" customFormat="1" ht="11.25" customHeight="1"/>
    <row r="3431" s="207" customFormat="1" ht="11.25" customHeight="1"/>
    <row r="3432" s="207" customFormat="1" ht="11.25" customHeight="1"/>
    <row r="3433" s="207" customFormat="1" ht="11.25" customHeight="1"/>
    <row r="3434" s="207" customFormat="1" ht="11.25" customHeight="1"/>
    <row r="3435" s="207" customFormat="1" ht="11.25" customHeight="1"/>
    <row r="3436" s="207" customFormat="1" ht="11.25" customHeight="1"/>
    <row r="3437" s="207" customFormat="1" ht="11.25" customHeight="1"/>
    <row r="3438" s="207" customFormat="1" ht="11.25" customHeight="1"/>
    <row r="3439" s="207" customFormat="1" ht="11.25" customHeight="1"/>
    <row r="3440" s="207" customFormat="1" ht="11.25" customHeight="1"/>
    <row r="3441" s="207" customFormat="1" ht="11.25" customHeight="1"/>
    <row r="3442" s="207" customFormat="1" ht="11.25" customHeight="1"/>
    <row r="3443" s="207" customFormat="1" ht="11.25" customHeight="1"/>
    <row r="3444" s="207" customFormat="1" ht="11.25" customHeight="1"/>
    <row r="3445" s="207" customFormat="1" ht="11.25" customHeight="1"/>
    <row r="3446" s="207" customFormat="1" ht="11.25" customHeight="1"/>
    <row r="3447" s="207" customFormat="1" ht="11.25" customHeight="1"/>
    <row r="3448" s="207" customFormat="1" ht="11.25" customHeight="1"/>
    <row r="3449" s="207" customFormat="1" ht="11.25" customHeight="1"/>
    <row r="3450" s="207" customFormat="1" ht="11.25" customHeight="1"/>
    <row r="3451" s="207" customFormat="1" ht="11.25" customHeight="1"/>
    <row r="3452" s="207" customFormat="1" ht="11.25" customHeight="1"/>
    <row r="3453" s="207" customFormat="1" ht="11.25" customHeight="1"/>
    <row r="3454" s="207" customFormat="1" ht="11.25" customHeight="1"/>
    <row r="3455" s="207" customFormat="1" ht="11.25" customHeight="1"/>
    <row r="3456" s="207" customFormat="1" ht="11.25" customHeight="1"/>
    <row r="3457" s="207" customFormat="1" ht="11.25" customHeight="1"/>
    <row r="3458" s="207" customFormat="1" ht="11.25" customHeight="1"/>
    <row r="3459" s="207" customFormat="1" ht="11.25" customHeight="1"/>
    <row r="3460" s="207" customFormat="1" ht="11.25" customHeight="1"/>
    <row r="3461" s="207" customFormat="1" ht="11.25" customHeight="1"/>
    <row r="3462" s="207" customFormat="1" ht="11.25" customHeight="1"/>
    <row r="3463" s="207" customFormat="1" ht="11.25" customHeight="1"/>
    <row r="3464" s="207" customFormat="1" ht="11.25" customHeight="1"/>
    <row r="3465" s="207" customFormat="1" ht="11.25" customHeight="1"/>
    <row r="3466" s="207" customFormat="1" ht="11.25" customHeight="1"/>
    <row r="3467" s="207" customFormat="1" ht="11.25" customHeight="1"/>
    <row r="3468" s="207" customFormat="1" ht="11.25" customHeight="1"/>
    <row r="3469" s="207" customFormat="1" ht="11.25" customHeight="1"/>
    <row r="3470" s="207" customFormat="1" ht="11.25" customHeight="1"/>
    <row r="3471" s="207" customFormat="1" ht="11.25" customHeight="1"/>
    <row r="3472" s="207" customFormat="1" ht="11.25" customHeight="1"/>
    <row r="3473" s="207" customFormat="1" ht="11.25" customHeight="1"/>
    <row r="3474" s="207" customFormat="1" ht="11.25" customHeight="1"/>
    <row r="3475" s="207" customFormat="1" ht="11.25" customHeight="1"/>
    <row r="3476" s="207" customFormat="1" ht="11.25" customHeight="1"/>
    <row r="3477" s="207" customFormat="1" ht="11.25" customHeight="1"/>
    <row r="3478" s="207" customFormat="1" ht="11.25" customHeight="1"/>
    <row r="3479" s="207" customFormat="1" ht="11.25" customHeight="1"/>
    <row r="3480" s="207" customFormat="1" ht="11.25" customHeight="1"/>
    <row r="3481" s="207" customFormat="1" ht="11.25" customHeight="1"/>
    <row r="3482" s="207" customFormat="1" ht="11.25" customHeight="1"/>
    <row r="3483" s="207" customFormat="1" ht="11.25" customHeight="1"/>
    <row r="3484" s="207" customFormat="1" ht="11.25" customHeight="1"/>
    <row r="3485" s="207" customFormat="1" ht="11.25" customHeight="1"/>
    <row r="3486" s="207" customFormat="1" ht="11.25" customHeight="1"/>
    <row r="3487" s="207" customFormat="1" ht="11.25" customHeight="1"/>
    <row r="3488" s="207" customFormat="1" ht="11.25" customHeight="1"/>
    <row r="3489" s="207" customFormat="1" ht="11.25" customHeight="1"/>
    <row r="3490" s="207" customFormat="1" ht="11.25" customHeight="1"/>
    <row r="3491" s="207" customFormat="1" ht="11.25" customHeight="1"/>
    <row r="3492" s="207" customFormat="1" ht="11.25" customHeight="1"/>
    <row r="3493" s="207" customFormat="1" ht="11.25" customHeight="1"/>
    <row r="3494" s="207" customFormat="1" ht="11.25" customHeight="1"/>
    <row r="3495" s="207" customFormat="1" ht="11.25" customHeight="1"/>
    <row r="3496" s="207" customFormat="1" ht="11.25" customHeight="1"/>
    <row r="3497" s="207" customFormat="1" ht="11.25" customHeight="1"/>
    <row r="3498" s="207" customFormat="1" ht="11.25" customHeight="1"/>
    <row r="3499" s="207" customFormat="1" ht="11.25" customHeight="1"/>
    <row r="3500" s="207" customFormat="1" ht="11.25" customHeight="1"/>
    <row r="3501" s="207" customFormat="1" ht="11.25" customHeight="1"/>
    <row r="3502" s="207" customFormat="1" ht="11.25" customHeight="1"/>
    <row r="3503" s="207" customFormat="1" ht="11.25" customHeight="1"/>
    <row r="3504" s="207" customFormat="1" ht="11.25" customHeight="1"/>
    <row r="3505" s="207" customFormat="1" ht="11.25" customHeight="1"/>
    <row r="3506" s="207" customFormat="1" ht="11.25" customHeight="1"/>
    <row r="3507" s="207" customFormat="1" ht="11.25" customHeight="1"/>
    <row r="3508" s="207" customFormat="1" ht="11.25" customHeight="1"/>
    <row r="3509" s="207" customFormat="1" ht="11.25" customHeight="1"/>
    <row r="3510" s="207" customFormat="1" ht="11.25" customHeight="1"/>
    <row r="3511" s="207" customFormat="1" ht="11.25" customHeight="1"/>
    <row r="3512" s="207" customFormat="1" ht="11.25" customHeight="1"/>
    <row r="3513" s="207" customFormat="1" ht="11.25" customHeight="1"/>
    <row r="3514" s="207" customFormat="1" ht="11.25" customHeight="1"/>
    <row r="3515" s="207" customFormat="1" ht="11.25" customHeight="1"/>
    <row r="3516" s="207" customFormat="1" ht="11.25" customHeight="1"/>
    <row r="3517" s="207" customFormat="1" ht="11.25" customHeight="1"/>
    <row r="3518" s="207" customFormat="1" ht="11.25" customHeight="1"/>
    <row r="3519" s="207" customFormat="1" ht="11.25" customHeight="1"/>
    <row r="3520" s="207" customFormat="1" ht="11.25" customHeight="1"/>
    <row r="3521" s="207" customFormat="1" ht="11.25" customHeight="1"/>
    <row r="3522" s="207" customFormat="1" ht="11.25" customHeight="1"/>
    <row r="3523" s="207" customFormat="1" ht="11.25" customHeight="1"/>
    <row r="3524" s="207" customFormat="1" ht="11.25" customHeight="1"/>
    <row r="3525" s="207" customFormat="1" ht="11.25" customHeight="1"/>
    <row r="3526" s="207" customFormat="1" ht="11.25" customHeight="1"/>
    <row r="3527" s="207" customFormat="1" ht="11.25" customHeight="1"/>
    <row r="3528" s="207" customFormat="1" ht="11.25" customHeight="1"/>
    <row r="3529" s="207" customFormat="1" ht="11.25" customHeight="1"/>
    <row r="3530" s="207" customFormat="1" ht="11.25" customHeight="1"/>
    <row r="3531" s="207" customFormat="1" ht="11.25" customHeight="1"/>
    <row r="3532" s="207" customFormat="1" ht="11.25" customHeight="1"/>
    <row r="3533" s="207" customFormat="1" ht="11.25" customHeight="1"/>
    <row r="3534" s="207" customFormat="1" ht="11.25" customHeight="1"/>
    <row r="3535" s="207" customFormat="1" ht="11.25" customHeight="1"/>
    <row r="3536" s="207" customFormat="1" ht="11.25" customHeight="1"/>
    <row r="3537" s="207" customFormat="1" ht="11.25" customHeight="1"/>
    <row r="3538" s="207" customFormat="1" ht="11.25" customHeight="1"/>
    <row r="3539" s="207" customFormat="1" ht="11.25" customHeight="1"/>
    <row r="3540" s="207" customFormat="1" ht="11.25" customHeight="1"/>
    <row r="3541" s="207" customFormat="1" ht="11.25" customHeight="1"/>
    <row r="3542" s="207" customFormat="1" ht="11.25" customHeight="1"/>
    <row r="3543" s="207" customFormat="1" ht="11.25" customHeight="1"/>
    <row r="3544" s="207" customFormat="1" ht="11.25" customHeight="1"/>
    <row r="3545" s="207" customFormat="1" ht="11.25" customHeight="1"/>
    <row r="3546" s="207" customFormat="1" ht="11.25" customHeight="1"/>
    <row r="3547" s="207" customFormat="1" ht="11.25" customHeight="1"/>
    <row r="3548" s="207" customFormat="1" ht="11.25" customHeight="1"/>
    <row r="3549" s="207" customFormat="1" ht="11.25" customHeight="1"/>
    <row r="3550" s="207" customFormat="1" ht="11.25" customHeight="1"/>
    <row r="3551" s="207" customFormat="1" ht="11.25" customHeight="1"/>
    <row r="3552" s="207" customFormat="1" ht="11.25" customHeight="1"/>
    <row r="3553" s="207" customFormat="1" ht="11.25" customHeight="1"/>
    <row r="3554" s="207" customFormat="1" ht="11.25" customHeight="1"/>
    <row r="3555" s="207" customFormat="1" ht="11.25" customHeight="1"/>
    <row r="3556" s="207" customFormat="1" ht="11.25" customHeight="1"/>
    <row r="3557" s="207" customFormat="1" ht="11.25" customHeight="1"/>
    <row r="3558" s="207" customFormat="1" ht="11.25" customHeight="1"/>
    <row r="3559" s="207" customFormat="1" ht="11.25" customHeight="1"/>
    <row r="3560" s="207" customFormat="1" ht="11.25" customHeight="1"/>
    <row r="3561" s="207" customFormat="1" ht="11.25" customHeight="1"/>
    <row r="3562" s="207" customFormat="1" ht="11.25" customHeight="1"/>
    <row r="3563" s="207" customFormat="1" ht="11.25" customHeight="1"/>
    <row r="3564" s="207" customFormat="1" ht="11.25" customHeight="1"/>
    <row r="3565" s="207" customFormat="1" ht="11.25" customHeight="1"/>
    <row r="3566" s="207" customFormat="1" ht="11.25" customHeight="1"/>
    <row r="3567" s="207" customFormat="1" ht="11.25" customHeight="1"/>
    <row r="3568" s="207" customFormat="1" ht="11.25" customHeight="1"/>
    <row r="3569" s="207" customFormat="1" ht="11.25" customHeight="1"/>
    <row r="3570" s="207" customFormat="1" ht="11.25" customHeight="1"/>
    <row r="3571" s="207" customFormat="1" ht="11.25" customHeight="1"/>
    <row r="3572" s="207" customFormat="1" ht="11.25" customHeight="1"/>
    <row r="3573" s="207" customFormat="1" ht="11.25" customHeight="1"/>
    <row r="3574" s="207" customFormat="1" ht="11.25" customHeight="1"/>
    <row r="3575" s="207" customFormat="1" ht="11.25" customHeight="1"/>
    <row r="3576" s="207" customFormat="1" ht="11.25" customHeight="1"/>
    <row r="3577" s="207" customFormat="1" ht="11.25" customHeight="1"/>
    <row r="3578" s="207" customFormat="1" ht="11.25" customHeight="1"/>
    <row r="3579" s="207" customFormat="1" ht="11.25" customHeight="1"/>
    <row r="3580" s="207" customFormat="1" ht="11.25" customHeight="1"/>
    <row r="3581" s="207" customFormat="1" ht="11.25" customHeight="1"/>
    <row r="3582" s="207" customFormat="1" ht="11.25" customHeight="1"/>
    <row r="3583" s="207" customFormat="1" ht="11.25" customHeight="1"/>
    <row r="3584" s="207" customFormat="1" ht="11.25" customHeight="1"/>
    <row r="3585" s="207" customFormat="1" ht="11.25" customHeight="1"/>
    <row r="3586" s="207" customFormat="1" ht="11.25" customHeight="1"/>
    <row r="3587" s="207" customFormat="1" ht="11.25" customHeight="1"/>
    <row r="3588" s="207" customFormat="1" ht="11.25" customHeight="1"/>
    <row r="3589" s="207" customFormat="1" ht="11.25" customHeight="1"/>
    <row r="3590" s="207" customFormat="1" ht="11.25" customHeight="1"/>
    <row r="3591" s="207" customFormat="1" ht="11.25" customHeight="1"/>
    <row r="3592" s="207" customFormat="1" ht="11.25" customHeight="1"/>
    <row r="3593" s="207" customFormat="1" ht="11.25" customHeight="1"/>
    <row r="3594" s="207" customFormat="1" ht="11.25" customHeight="1"/>
    <row r="3595" s="207" customFormat="1" ht="11.25" customHeight="1"/>
    <row r="3596" s="207" customFormat="1" ht="11.25" customHeight="1"/>
    <row r="3597" s="207" customFormat="1" ht="11.25" customHeight="1"/>
    <row r="3598" s="207" customFormat="1" ht="11.25" customHeight="1"/>
    <row r="3599" s="207" customFormat="1" ht="11.25" customHeight="1"/>
    <row r="3600" s="207" customFormat="1" ht="11.25" customHeight="1"/>
    <row r="3601" s="207" customFormat="1" ht="11.25" customHeight="1"/>
    <row r="3602" s="207" customFormat="1" ht="11.25" customHeight="1"/>
    <row r="3603" s="207" customFormat="1" ht="11.25" customHeight="1"/>
    <row r="3604" s="207" customFormat="1" ht="11.25" customHeight="1"/>
    <row r="3605" s="207" customFormat="1" ht="11.25" customHeight="1"/>
    <row r="3606" s="207" customFormat="1" ht="11.25" customHeight="1"/>
    <row r="3607" s="207" customFormat="1" ht="11.25" customHeight="1"/>
    <row r="3608" s="207" customFormat="1" ht="11.25" customHeight="1"/>
    <row r="3609" s="207" customFormat="1" ht="11.25" customHeight="1"/>
    <row r="3610" s="207" customFormat="1" ht="11.25" customHeight="1"/>
    <row r="3611" s="207" customFormat="1" ht="11.25" customHeight="1"/>
    <row r="3612" s="207" customFormat="1" ht="11.25" customHeight="1"/>
    <row r="3613" s="207" customFormat="1" ht="11.25" customHeight="1"/>
    <row r="3614" s="207" customFormat="1" ht="11.25" customHeight="1"/>
    <row r="3615" s="207" customFormat="1" ht="11.25" customHeight="1"/>
    <row r="3616" s="207" customFormat="1" ht="11.25" customHeight="1"/>
    <row r="3617" s="207" customFormat="1" ht="11.25" customHeight="1"/>
    <row r="3618" s="207" customFormat="1" ht="11.25" customHeight="1"/>
    <row r="3619" s="207" customFormat="1" ht="11.25" customHeight="1"/>
    <row r="3620" s="207" customFormat="1" ht="11.25" customHeight="1"/>
    <row r="3621" s="207" customFormat="1" ht="11.25" customHeight="1"/>
    <row r="3622" s="207" customFormat="1" ht="11.25" customHeight="1"/>
    <row r="3623" s="207" customFormat="1" ht="11.25" customHeight="1"/>
    <row r="3624" s="207" customFormat="1" ht="11.25" customHeight="1"/>
    <row r="3625" s="207" customFormat="1" ht="11.25" customHeight="1"/>
    <row r="3626" s="207" customFormat="1" ht="11.25" customHeight="1"/>
    <row r="3627" s="207" customFormat="1" ht="11.25" customHeight="1"/>
    <row r="3628" s="207" customFormat="1" ht="11.25" customHeight="1"/>
    <row r="3629" s="207" customFormat="1" ht="11.25" customHeight="1"/>
    <row r="3630" s="207" customFormat="1" ht="11.25" customHeight="1"/>
    <row r="3631" s="207" customFormat="1" ht="11.25" customHeight="1"/>
    <row r="3632" s="207" customFormat="1" ht="11.25" customHeight="1"/>
    <row r="3633" s="207" customFormat="1" ht="11.25" customHeight="1"/>
    <row r="3634" s="207" customFormat="1" ht="11.25" customHeight="1"/>
    <row r="3635" s="207" customFormat="1" ht="11.25" customHeight="1"/>
    <row r="3636" s="207" customFormat="1" ht="11.25" customHeight="1"/>
    <row r="3637" s="207" customFormat="1" ht="11.25" customHeight="1"/>
    <row r="3638" s="207" customFormat="1" ht="11.25" customHeight="1"/>
    <row r="3639" s="207" customFormat="1" ht="11.25" customHeight="1"/>
    <row r="3640" s="207" customFormat="1" ht="11.25" customHeight="1"/>
    <row r="3641" s="207" customFormat="1" ht="11.25" customHeight="1"/>
    <row r="3642" s="207" customFormat="1" ht="11.25" customHeight="1"/>
    <row r="3643" s="207" customFormat="1" ht="11.25" customHeight="1"/>
    <row r="3644" s="207" customFormat="1" ht="11.25" customHeight="1"/>
    <row r="3645" s="207" customFormat="1" ht="11.25" customHeight="1"/>
    <row r="3646" s="207" customFormat="1" ht="11.25" customHeight="1"/>
    <row r="3647" s="207" customFormat="1" ht="11.25" customHeight="1"/>
    <row r="3648" s="207" customFormat="1" ht="11.25" customHeight="1"/>
    <row r="3649" s="207" customFormat="1" ht="11.25" customHeight="1"/>
    <row r="3650" s="207" customFormat="1" ht="11.25" customHeight="1"/>
    <row r="3651" s="207" customFormat="1" ht="11.25" customHeight="1"/>
    <row r="3652" s="207" customFormat="1" ht="11.25" customHeight="1"/>
    <row r="3653" s="207" customFormat="1" ht="11.25" customHeight="1"/>
    <row r="3654" s="207" customFormat="1" ht="11.25" customHeight="1"/>
    <row r="3655" s="207" customFormat="1" ht="11.25" customHeight="1"/>
    <row r="3656" s="207" customFormat="1" ht="11.25" customHeight="1"/>
    <row r="3657" s="207" customFormat="1" ht="11.25" customHeight="1"/>
    <row r="3658" s="207" customFormat="1" ht="11.25" customHeight="1"/>
    <row r="3659" s="207" customFormat="1" ht="11.25" customHeight="1"/>
    <row r="3660" s="207" customFormat="1" ht="11.25" customHeight="1"/>
    <row r="3661" s="207" customFormat="1" ht="11.25" customHeight="1"/>
    <row r="3662" s="207" customFormat="1" ht="11.25" customHeight="1"/>
    <row r="3663" s="207" customFormat="1" ht="11.25" customHeight="1"/>
    <row r="3664" s="207" customFormat="1" ht="11.25" customHeight="1"/>
    <row r="3665" s="207" customFormat="1" ht="11.25" customHeight="1"/>
    <row r="3666" s="207" customFormat="1" ht="11.25" customHeight="1"/>
    <row r="3667" s="207" customFormat="1" ht="11.25" customHeight="1"/>
    <row r="3668" s="207" customFormat="1" ht="11.25" customHeight="1"/>
    <row r="3669" s="207" customFormat="1" ht="11.25" customHeight="1"/>
    <row r="3670" s="207" customFormat="1" ht="11.25" customHeight="1"/>
    <row r="3671" s="207" customFormat="1" ht="11.25" customHeight="1"/>
    <row r="3672" s="207" customFormat="1" ht="11.25" customHeight="1"/>
    <row r="3673" s="207" customFormat="1" ht="11.25" customHeight="1"/>
    <row r="3674" s="207" customFormat="1" ht="11.25" customHeight="1"/>
    <row r="3675" s="207" customFormat="1" ht="11.25" customHeight="1"/>
    <row r="3676" s="207" customFormat="1" ht="11.25" customHeight="1"/>
    <row r="3677" s="207" customFormat="1" ht="11.25" customHeight="1"/>
    <row r="3678" s="207" customFormat="1" ht="11.25" customHeight="1"/>
    <row r="3679" s="207" customFormat="1" ht="11.25" customHeight="1"/>
    <row r="3680" s="207" customFormat="1" ht="11.25" customHeight="1"/>
    <row r="3681" s="207" customFormat="1" ht="11.25" customHeight="1"/>
    <row r="3682" s="207" customFormat="1" ht="11.25" customHeight="1"/>
    <row r="3683" s="207" customFormat="1" ht="11.25" customHeight="1"/>
    <row r="3684" s="207" customFormat="1" ht="11.25" customHeight="1"/>
    <row r="3685" s="207" customFormat="1" ht="11.25" customHeight="1"/>
    <row r="3686" s="207" customFormat="1" ht="11.25" customHeight="1"/>
    <row r="3687" s="207" customFormat="1" ht="11.25" customHeight="1"/>
    <row r="3688" s="207" customFormat="1" ht="11.25" customHeight="1"/>
    <row r="3689" s="207" customFormat="1" ht="11.25" customHeight="1"/>
    <row r="3690" s="207" customFormat="1" ht="11.25" customHeight="1"/>
    <row r="3691" s="207" customFormat="1" ht="11.25" customHeight="1"/>
    <row r="3692" s="207" customFormat="1" ht="11.25" customHeight="1"/>
    <row r="3693" s="207" customFormat="1" ht="11.25" customHeight="1"/>
    <row r="3694" s="207" customFormat="1" ht="11.25" customHeight="1"/>
    <row r="3695" s="207" customFormat="1" ht="11.25" customHeight="1"/>
    <row r="3696" s="207" customFormat="1" ht="11.25" customHeight="1"/>
    <row r="3697" s="207" customFormat="1" ht="11.25" customHeight="1"/>
    <row r="3698" s="207" customFormat="1" ht="11.25" customHeight="1"/>
    <row r="3699" s="207" customFormat="1" ht="11.25" customHeight="1"/>
    <row r="3700" s="207" customFormat="1" ht="11.25" customHeight="1"/>
    <row r="3701" s="207" customFormat="1" ht="11.25" customHeight="1"/>
    <row r="3702" s="207" customFormat="1" ht="11.25" customHeight="1"/>
    <row r="3703" s="207" customFormat="1" ht="11.25" customHeight="1"/>
    <row r="3704" s="207" customFormat="1" ht="11.25" customHeight="1"/>
    <row r="3705" s="207" customFormat="1" ht="11.25" customHeight="1"/>
    <row r="3706" s="207" customFormat="1" ht="11.25" customHeight="1"/>
    <row r="3707" s="207" customFormat="1" ht="11.25" customHeight="1"/>
    <row r="3708" s="207" customFormat="1" ht="11.25" customHeight="1"/>
    <row r="3709" s="207" customFormat="1" ht="11.25" customHeight="1"/>
    <row r="3710" s="207" customFormat="1" ht="11.25" customHeight="1"/>
    <row r="3711" s="207" customFormat="1" ht="11.25" customHeight="1"/>
    <row r="3712" s="207" customFormat="1" ht="11.25" customHeight="1"/>
    <row r="3713" s="207" customFormat="1" ht="11.25" customHeight="1"/>
    <row r="3714" s="207" customFormat="1" ht="11.25" customHeight="1"/>
    <row r="3715" s="207" customFormat="1" ht="11.25" customHeight="1"/>
    <row r="3716" s="207" customFormat="1" ht="11.25" customHeight="1"/>
    <row r="3717" s="207" customFormat="1" ht="11.25" customHeight="1"/>
    <row r="3718" s="207" customFormat="1" ht="11.25" customHeight="1"/>
    <row r="3719" s="207" customFormat="1" ht="11.25" customHeight="1"/>
    <row r="3720" s="207" customFormat="1" ht="11.25" customHeight="1"/>
    <row r="3721" s="207" customFormat="1" ht="11.25" customHeight="1"/>
    <row r="3722" s="207" customFormat="1" ht="11.25" customHeight="1"/>
    <row r="3723" s="207" customFormat="1" ht="11.25" customHeight="1"/>
    <row r="3724" s="207" customFormat="1" ht="11.25" customHeight="1"/>
    <row r="3725" s="207" customFormat="1" ht="11.25" customHeight="1"/>
    <row r="3726" s="207" customFormat="1" ht="11.25" customHeight="1"/>
    <row r="3727" s="207" customFormat="1" ht="11.25" customHeight="1"/>
    <row r="3728" s="207" customFormat="1" ht="11.25" customHeight="1"/>
    <row r="3729" s="207" customFormat="1" ht="11.25" customHeight="1"/>
    <row r="3730" s="207" customFormat="1" ht="11.25" customHeight="1"/>
    <row r="3731" s="207" customFormat="1" ht="11.25" customHeight="1"/>
    <row r="3732" s="207" customFormat="1" ht="11.25" customHeight="1"/>
    <row r="3733" s="207" customFormat="1" ht="11.25" customHeight="1"/>
    <row r="3734" s="207" customFormat="1" ht="11.25" customHeight="1"/>
    <row r="3735" s="207" customFormat="1" ht="11.25" customHeight="1"/>
    <row r="3736" s="207" customFormat="1" ht="11.25" customHeight="1"/>
    <row r="3737" s="207" customFormat="1" ht="11.25" customHeight="1"/>
    <row r="3738" s="207" customFormat="1" ht="11.25" customHeight="1"/>
    <row r="3739" s="207" customFormat="1" ht="11.25" customHeight="1"/>
    <row r="3740" s="207" customFormat="1" ht="11.25" customHeight="1"/>
    <row r="3741" s="207" customFormat="1" ht="11.25" customHeight="1"/>
    <row r="3742" s="207" customFormat="1" ht="11.25" customHeight="1"/>
    <row r="3743" s="207" customFormat="1" ht="11.25" customHeight="1"/>
    <row r="3744" s="207" customFormat="1" ht="11.25" customHeight="1"/>
    <row r="3745" s="207" customFormat="1" ht="11.25" customHeight="1"/>
    <row r="3746" s="207" customFormat="1" ht="11.25" customHeight="1"/>
    <row r="3747" s="207" customFormat="1" ht="11.25" customHeight="1"/>
    <row r="3748" s="207" customFormat="1" ht="11.25" customHeight="1"/>
    <row r="3749" s="207" customFormat="1" ht="11.25" customHeight="1"/>
    <row r="3750" s="207" customFormat="1" ht="11.25" customHeight="1"/>
    <row r="3751" s="207" customFormat="1" ht="11.25" customHeight="1"/>
    <row r="3752" s="207" customFormat="1" ht="11.25" customHeight="1"/>
    <row r="3753" s="207" customFormat="1" ht="11.25" customHeight="1"/>
    <row r="3754" s="207" customFormat="1" ht="11.25" customHeight="1"/>
    <row r="3755" s="207" customFormat="1" ht="11.25" customHeight="1"/>
    <row r="3756" s="207" customFormat="1" ht="11.25" customHeight="1"/>
    <row r="3757" s="207" customFormat="1" ht="11.25" customHeight="1"/>
    <row r="3758" s="207" customFormat="1" ht="11.25" customHeight="1"/>
    <row r="3759" s="207" customFormat="1" ht="11.25" customHeight="1"/>
    <row r="3760" s="207" customFormat="1" ht="11.25" customHeight="1"/>
    <row r="3761" s="207" customFormat="1" ht="11.25" customHeight="1"/>
    <row r="3762" s="207" customFormat="1" ht="11.25" customHeight="1"/>
    <row r="3763" s="207" customFormat="1" ht="11.25" customHeight="1"/>
    <row r="3764" s="207" customFormat="1" ht="11.25" customHeight="1"/>
    <row r="3765" s="207" customFormat="1" ht="11.25" customHeight="1"/>
    <row r="3766" s="207" customFormat="1" ht="11.25" customHeight="1"/>
    <row r="3767" s="207" customFormat="1" ht="11.25" customHeight="1"/>
    <row r="3768" s="207" customFormat="1" ht="11.25" customHeight="1"/>
    <row r="3769" s="207" customFormat="1" ht="11.25" customHeight="1"/>
    <row r="3770" s="207" customFormat="1" ht="11.25" customHeight="1"/>
    <row r="3771" s="207" customFormat="1" ht="11.25" customHeight="1"/>
    <row r="3772" s="207" customFormat="1" ht="11.25" customHeight="1"/>
    <row r="3773" s="207" customFormat="1" ht="11.25" customHeight="1"/>
    <row r="3774" s="207" customFormat="1" ht="11.25" customHeight="1"/>
    <row r="3775" s="207" customFormat="1" ht="11.25" customHeight="1"/>
    <row r="3776" s="207" customFormat="1" ht="11.25" customHeight="1"/>
    <row r="3777" s="207" customFormat="1" ht="11.25" customHeight="1"/>
    <row r="3778" s="207" customFormat="1" ht="11.25" customHeight="1"/>
    <row r="3779" s="207" customFormat="1" ht="11.25" customHeight="1"/>
    <row r="3780" s="207" customFormat="1" ht="11.25" customHeight="1"/>
    <row r="3781" s="207" customFormat="1" ht="11.25" customHeight="1"/>
    <row r="3782" s="207" customFormat="1" ht="11.25" customHeight="1"/>
    <row r="3783" s="207" customFormat="1" ht="11.25" customHeight="1"/>
    <row r="3784" s="207" customFormat="1" ht="11.25" customHeight="1"/>
    <row r="3785" s="207" customFormat="1" ht="11.25" customHeight="1"/>
    <row r="3786" s="207" customFormat="1" ht="11.25" customHeight="1"/>
    <row r="3787" s="207" customFormat="1" ht="11.25" customHeight="1"/>
    <row r="3788" s="207" customFormat="1" ht="11.25" customHeight="1"/>
    <row r="3789" s="207" customFormat="1" ht="11.25" customHeight="1"/>
    <row r="3790" s="207" customFormat="1" ht="11.25" customHeight="1"/>
    <row r="3791" s="207" customFormat="1" ht="11.25" customHeight="1"/>
    <row r="3792" s="207" customFormat="1" ht="11.25" customHeight="1"/>
    <row r="3793" s="207" customFormat="1" ht="11.25" customHeight="1"/>
    <row r="3794" s="207" customFormat="1" ht="11.25" customHeight="1"/>
    <row r="3795" s="207" customFormat="1" ht="11.25" customHeight="1"/>
    <row r="3796" s="207" customFormat="1" ht="11.25" customHeight="1"/>
    <row r="3797" s="207" customFormat="1" ht="11.25" customHeight="1"/>
    <row r="3798" s="207" customFormat="1" ht="11.25" customHeight="1"/>
    <row r="3799" s="207" customFormat="1" ht="11.25" customHeight="1"/>
    <row r="3800" s="207" customFormat="1" ht="11.25" customHeight="1"/>
    <row r="3801" s="207" customFormat="1" ht="11.25" customHeight="1"/>
    <row r="3802" s="207" customFormat="1" ht="11.25" customHeight="1"/>
    <row r="3803" s="207" customFormat="1" ht="11.25" customHeight="1"/>
    <row r="3804" s="207" customFormat="1" ht="11.25" customHeight="1"/>
    <row r="3805" s="207" customFormat="1" ht="11.25" customHeight="1"/>
    <row r="3806" s="207" customFormat="1" ht="11.25" customHeight="1"/>
    <row r="3807" s="207" customFormat="1" ht="11.25" customHeight="1"/>
    <row r="3808" s="207" customFormat="1" ht="11.25" customHeight="1"/>
    <row r="3809" s="207" customFormat="1" ht="11.25" customHeight="1"/>
    <row r="3810" s="207" customFormat="1" ht="11.25" customHeight="1"/>
    <row r="3811" s="207" customFormat="1" ht="11.25" customHeight="1"/>
    <row r="3812" s="207" customFormat="1" ht="11.25" customHeight="1"/>
    <row r="3813" s="207" customFormat="1" ht="11.25" customHeight="1"/>
    <row r="3814" s="207" customFormat="1" ht="11.25" customHeight="1"/>
    <row r="3815" s="207" customFormat="1" ht="11.25" customHeight="1"/>
    <row r="3816" s="207" customFormat="1" ht="11.25" customHeight="1"/>
    <row r="3817" s="207" customFormat="1" ht="11.25" customHeight="1"/>
    <row r="3818" s="207" customFormat="1" ht="11.25" customHeight="1"/>
    <row r="3819" s="207" customFormat="1" ht="11.25" customHeight="1"/>
    <row r="3820" s="207" customFormat="1" ht="11.25" customHeight="1"/>
    <row r="3821" s="207" customFormat="1" ht="11.25" customHeight="1"/>
    <row r="3822" s="207" customFormat="1" ht="11.25" customHeight="1"/>
    <row r="3823" s="207" customFormat="1" ht="11.25" customHeight="1"/>
    <row r="3824" s="207" customFormat="1" ht="11.25" customHeight="1"/>
    <row r="3825" s="207" customFormat="1" ht="11.25" customHeight="1"/>
    <row r="3826" s="207" customFormat="1" ht="11.25" customHeight="1"/>
    <row r="3827" s="207" customFormat="1" ht="11.25" customHeight="1"/>
    <row r="3828" s="207" customFormat="1" ht="11.25" customHeight="1"/>
    <row r="3829" s="207" customFormat="1" ht="11.25" customHeight="1"/>
    <row r="3830" s="207" customFormat="1" ht="11.25" customHeight="1"/>
    <row r="3831" s="207" customFormat="1" ht="11.25" customHeight="1"/>
    <row r="3832" s="207" customFormat="1" ht="11.25" customHeight="1"/>
    <row r="3833" s="207" customFormat="1" ht="11.25" customHeight="1"/>
    <row r="3834" s="207" customFormat="1" ht="11.25" customHeight="1"/>
    <row r="3835" s="207" customFormat="1" ht="11.25" customHeight="1"/>
    <row r="3836" s="207" customFormat="1" ht="11.25" customHeight="1"/>
    <row r="3837" s="207" customFormat="1" ht="11.25" customHeight="1"/>
    <row r="3838" s="207" customFormat="1" ht="11.25" customHeight="1"/>
    <row r="3839" s="207" customFormat="1" ht="11.25" customHeight="1"/>
    <row r="3840" s="207" customFormat="1" ht="11.25" customHeight="1"/>
    <row r="3841" s="207" customFormat="1" ht="11.25" customHeight="1"/>
    <row r="3842" s="207" customFormat="1" ht="11.25" customHeight="1"/>
    <row r="3843" s="207" customFormat="1" ht="11.25" customHeight="1"/>
    <row r="3844" s="207" customFormat="1" ht="11.25" customHeight="1"/>
    <row r="3845" s="207" customFormat="1" ht="11.25" customHeight="1"/>
    <row r="3846" s="207" customFormat="1" ht="11.25" customHeight="1"/>
    <row r="3847" s="207" customFormat="1" ht="11.25" customHeight="1"/>
    <row r="3848" s="207" customFormat="1" ht="11.25" customHeight="1"/>
    <row r="3849" s="207" customFormat="1" ht="11.25" customHeight="1"/>
    <row r="3850" s="207" customFormat="1" ht="11.25" customHeight="1"/>
    <row r="3851" s="207" customFormat="1" ht="11.25" customHeight="1"/>
    <row r="3852" s="207" customFormat="1" ht="11.25" customHeight="1"/>
    <row r="3853" s="207" customFormat="1" ht="11.25" customHeight="1"/>
    <row r="3854" s="207" customFormat="1" ht="11.25" customHeight="1"/>
    <row r="3855" s="207" customFormat="1" ht="11.25" customHeight="1"/>
    <row r="3856" s="207" customFormat="1" ht="11.25" customHeight="1"/>
    <row r="3857" s="207" customFormat="1" ht="11.25" customHeight="1"/>
    <row r="3858" s="207" customFormat="1" ht="11.25" customHeight="1"/>
    <row r="3859" s="207" customFormat="1" ht="11.25" customHeight="1"/>
    <row r="3860" s="207" customFormat="1" ht="11.25" customHeight="1"/>
    <row r="3861" s="207" customFormat="1" ht="11.25" customHeight="1"/>
    <row r="3862" s="207" customFormat="1" ht="11.25" customHeight="1"/>
    <row r="3863" s="207" customFormat="1" ht="11.25" customHeight="1"/>
    <row r="3864" s="207" customFormat="1" ht="11.25" customHeight="1"/>
    <row r="3865" s="207" customFormat="1" ht="11.25" customHeight="1"/>
    <row r="3866" s="207" customFormat="1" ht="11.25" customHeight="1"/>
    <row r="3867" s="207" customFormat="1" ht="11.25" customHeight="1"/>
    <row r="3868" s="207" customFormat="1" ht="11.25" customHeight="1"/>
    <row r="3869" s="207" customFormat="1" ht="11.25" customHeight="1"/>
    <row r="3870" s="207" customFormat="1" ht="11.25" customHeight="1"/>
    <row r="3871" s="207" customFormat="1" ht="11.25" customHeight="1"/>
    <row r="3872" s="207" customFormat="1" ht="11.25" customHeight="1"/>
    <row r="3873" s="207" customFormat="1" ht="11.25" customHeight="1"/>
    <row r="3874" s="207" customFormat="1" ht="11.25" customHeight="1"/>
    <row r="3875" s="207" customFormat="1" ht="11.25" customHeight="1"/>
    <row r="3876" s="207" customFormat="1" ht="11.25" customHeight="1"/>
    <row r="3877" s="207" customFormat="1" ht="11.25" customHeight="1"/>
    <row r="3878" s="207" customFormat="1" ht="11.25" customHeight="1"/>
    <row r="3879" s="207" customFormat="1" ht="11.25" customHeight="1"/>
    <row r="3880" s="207" customFormat="1" ht="11.25" customHeight="1"/>
    <row r="3881" s="207" customFormat="1" ht="11.25" customHeight="1"/>
    <row r="3882" s="207" customFormat="1" ht="11.25" customHeight="1"/>
    <row r="3883" s="207" customFormat="1" ht="11.25" customHeight="1"/>
    <row r="3884" s="207" customFormat="1" ht="11.25" customHeight="1"/>
    <row r="3885" s="207" customFormat="1" ht="11.25" customHeight="1"/>
    <row r="3886" s="207" customFormat="1" ht="11.25" customHeight="1"/>
    <row r="3887" s="207" customFormat="1" ht="11.25" customHeight="1"/>
    <row r="3888" s="207" customFormat="1" ht="11.25" customHeight="1"/>
    <row r="3889" s="207" customFormat="1" ht="11.25" customHeight="1"/>
    <row r="3890" s="207" customFormat="1" ht="11.25" customHeight="1"/>
    <row r="3891" s="207" customFormat="1" ht="11.25" customHeight="1"/>
    <row r="3892" s="207" customFormat="1" ht="11.25" customHeight="1"/>
    <row r="3893" s="207" customFormat="1" ht="11.25" customHeight="1"/>
    <row r="3894" s="207" customFormat="1" ht="11.25" customHeight="1"/>
    <row r="3895" s="207" customFormat="1" ht="11.25" customHeight="1"/>
    <row r="3896" s="207" customFormat="1" ht="11.25" customHeight="1"/>
    <row r="3897" s="207" customFormat="1" ht="11.25" customHeight="1"/>
    <row r="3898" s="207" customFormat="1" ht="11.25" customHeight="1"/>
    <row r="3899" s="207" customFormat="1" ht="11.25" customHeight="1"/>
    <row r="3900" s="207" customFormat="1" ht="11.25" customHeight="1"/>
    <row r="3901" s="207" customFormat="1" ht="11.25" customHeight="1"/>
    <row r="3902" s="207" customFormat="1" ht="11.25" customHeight="1"/>
    <row r="3903" s="207" customFormat="1" ht="11.25" customHeight="1"/>
    <row r="3904" s="207" customFormat="1" ht="11.25" customHeight="1"/>
    <row r="3905" s="207" customFormat="1" ht="11.25" customHeight="1"/>
    <row r="3906" s="207" customFormat="1" ht="11.25" customHeight="1"/>
    <row r="3907" s="207" customFormat="1" ht="11.25" customHeight="1"/>
    <row r="3908" s="207" customFormat="1" ht="11.25" customHeight="1"/>
    <row r="3909" s="207" customFormat="1" ht="11.25" customHeight="1"/>
    <row r="3910" s="207" customFormat="1" ht="11.25" customHeight="1"/>
    <row r="3911" s="207" customFormat="1" ht="11.25" customHeight="1"/>
    <row r="3912" s="207" customFormat="1" ht="11.25" customHeight="1"/>
    <row r="3913" s="207" customFormat="1" ht="11.25" customHeight="1"/>
    <row r="3914" s="207" customFormat="1" ht="11.25" customHeight="1"/>
    <row r="3915" s="207" customFormat="1" ht="11.25" customHeight="1"/>
    <row r="3916" s="207" customFormat="1" ht="11.25" customHeight="1"/>
    <row r="3917" s="207" customFormat="1" ht="11.25" customHeight="1"/>
    <row r="3918" s="207" customFormat="1" ht="11.25" customHeight="1"/>
    <row r="3919" s="207" customFormat="1" ht="11.25" customHeight="1"/>
    <row r="3920" s="207" customFormat="1" ht="11.25" customHeight="1"/>
    <row r="3921" s="207" customFormat="1" ht="11.25" customHeight="1"/>
    <row r="3922" s="207" customFormat="1" ht="11.25" customHeight="1"/>
    <row r="3923" s="207" customFormat="1" ht="11.25" customHeight="1"/>
    <row r="3924" s="207" customFormat="1" ht="11.25" customHeight="1"/>
    <row r="3925" s="207" customFormat="1" ht="11.25" customHeight="1"/>
    <row r="3926" s="207" customFormat="1" ht="11.25" customHeight="1"/>
    <row r="3927" s="207" customFormat="1" ht="11.25" customHeight="1"/>
    <row r="3928" s="207" customFormat="1" ht="11.25" customHeight="1"/>
    <row r="3929" s="207" customFormat="1" ht="11.25" customHeight="1"/>
    <row r="3930" s="207" customFormat="1" ht="11.25" customHeight="1"/>
    <row r="3931" s="207" customFormat="1" ht="11.25" customHeight="1"/>
    <row r="3932" s="207" customFormat="1" ht="11.25" customHeight="1"/>
    <row r="3933" s="207" customFormat="1" ht="11.25" customHeight="1"/>
    <row r="3934" s="207" customFormat="1" ht="11.25" customHeight="1"/>
    <row r="3935" s="207" customFormat="1" ht="11.25" customHeight="1"/>
    <row r="3936" s="207" customFormat="1" ht="11.25" customHeight="1"/>
    <row r="3937" s="207" customFormat="1" ht="11.25" customHeight="1"/>
    <row r="3938" s="207" customFormat="1" ht="11.25" customHeight="1"/>
    <row r="3939" s="207" customFormat="1" ht="11.25" customHeight="1"/>
    <row r="3940" s="207" customFormat="1" ht="11.25" customHeight="1"/>
    <row r="3941" s="207" customFormat="1" ht="11.25" customHeight="1"/>
    <row r="3942" s="207" customFormat="1" ht="11.25" customHeight="1"/>
    <row r="3943" s="207" customFormat="1" ht="11.25" customHeight="1"/>
    <row r="3944" s="207" customFormat="1" ht="11.25" customHeight="1"/>
    <row r="3945" s="207" customFormat="1" ht="11.25" customHeight="1"/>
    <row r="3946" s="207" customFormat="1" ht="11.25" customHeight="1"/>
    <row r="3947" s="207" customFormat="1" ht="11.25" customHeight="1"/>
    <row r="3948" s="207" customFormat="1" ht="11.25" customHeight="1"/>
    <row r="3949" s="207" customFormat="1" ht="11.25" customHeight="1"/>
    <row r="3950" s="207" customFormat="1" ht="11.25" customHeight="1"/>
    <row r="3951" s="207" customFormat="1" ht="11.25" customHeight="1"/>
    <row r="3952" s="207" customFormat="1" ht="11.25" customHeight="1"/>
    <row r="3953" s="207" customFormat="1" ht="11.25" customHeight="1"/>
    <row r="3954" s="207" customFormat="1" ht="11.25" customHeight="1"/>
    <row r="3955" s="207" customFormat="1" ht="11.25" customHeight="1"/>
    <row r="3956" s="207" customFormat="1" ht="11.25" customHeight="1"/>
    <row r="3957" s="207" customFormat="1" ht="11.25" customHeight="1"/>
    <row r="3958" s="207" customFormat="1" ht="11.25" customHeight="1"/>
    <row r="3959" s="207" customFormat="1" ht="11.25" customHeight="1"/>
    <row r="3960" s="207" customFormat="1" ht="11.25" customHeight="1"/>
    <row r="3961" s="207" customFormat="1" ht="11.25" customHeight="1"/>
    <row r="3962" s="207" customFormat="1" ht="11.25" customHeight="1"/>
    <row r="3963" s="207" customFormat="1" ht="11.25" customHeight="1"/>
    <row r="3964" s="207" customFormat="1" ht="11.25" customHeight="1"/>
    <row r="3965" s="207" customFormat="1" ht="11.25" customHeight="1"/>
    <row r="3966" s="207" customFormat="1" ht="11.25" customHeight="1"/>
    <row r="3967" s="207" customFormat="1" ht="11.25" customHeight="1"/>
    <row r="3968" s="207" customFormat="1" ht="11.25" customHeight="1"/>
    <row r="3969" s="207" customFormat="1" ht="11.25" customHeight="1"/>
    <row r="3970" s="207" customFormat="1" ht="11.25" customHeight="1"/>
    <row r="3971" s="207" customFormat="1" ht="11.25" customHeight="1"/>
    <row r="3972" s="207" customFormat="1" ht="11.25" customHeight="1"/>
    <row r="3973" s="207" customFormat="1" ht="11.25" customHeight="1"/>
    <row r="3974" s="207" customFormat="1" ht="11.25" customHeight="1"/>
    <row r="3975" s="207" customFormat="1" ht="11.25" customHeight="1"/>
    <row r="3976" s="207" customFormat="1" ht="11.25" customHeight="1"/>
    <row r="3977" s="207" customFormat="1" ht="11.25" customHeight="1"/>
    <row r="3978" s="207" customFormat="1" ht="11.25" customHeight="1"/>
    <row r="3979" s="207" customFormat="1" ht="11.25" customHeight="1"/>
    <row r="3980" s="207" customFormat="1" ht="11.25" customHeight="1"/>
    <row r="3981" s="207" customFormat="1" ht="11.25" customHeight="1"/>
    <row r="3982" s="207" customFormat="1" ht="11.25" customHeight="1"/>
    <row r="3983" s="207" customFormat="1" ht="11.25" customHeight="1"/>
    <row r="3984" s="207" customFormat="1" ht="11.25" customHeight="1"/>
    <row r="3985" s="207" customFormat="1" ht="11.25" customHeight="1"/>
    <row r="3986" s="207" customFormat="1" ht="11.25" customHeight="1"/>
    <row r="3987" s="207" customFormat="1" ht="11.25" customHeight="1"/>
    <row r="3988" s="207" customFormat="1" ht="11.25" customHeight="1"/>
    <row r="3989" s="207" customFormat="1" ht="11.25" customHeight="1"/>
    <row r="3990" s="207" customFormat="1" ht="11.25" customHeight="1"/>
    <row r="3991" s="207" customFormat="1" ht="11.25" customHeight="1"/>
    <row r="3992" s="207" customFormat="1" ht="11.25" customHeight="1"/>
    <row r="3993" s="207" customFormat="1" ht="11.25" customHeight="1"/>
    <row r="3994" s="207" customFormat="1" ht="11.25" customHeight="1"/>
    <row r="3995" s="207" customFormat="1" ht="11.25" customHeight="1"/>
    <row r="3996" s="207" customFormat="1" ht="11.25" customHeight="1"/>
    <row r="3997" s="207" customFormat="1" ht="11.25" customHeight="1"/>
    <row r="3998" s="207" customFormat="1" ht="11.25" customHeight="1"/>
    <row r="3999" s="207" customFormat="1" ht="11.25" customHeight="1"/>
    <row r="4000" s="207" customFormat="1" ht="11.25" customHeight="1"/>
    <row r="4001" s="207" customFormat="1" ht="11.25" customHeight="1"/>
    <row r="4002" s="207" customFormat="1" ht="11.25" customHeight="1"/>
    <row r="4003" s="207" customFormat="1" ht="11.25" customHeight="1"/>
    <row r="4004" s="207" customFormat="1" ht="11.25" customHeight="1"/>
    <row r="4005" s="207" customFormat="1" ht="11.25" customHeight="1"/>
    <row r="4006" s="207" customFormat="1" ht="11.25" customHeight="1"/>
    <row r="4007" s="207" customFormat="1" ht="11.25" customHeight="1"/>
    <row r="4008" s="207" customFormat="1" ht="11.25" customHeight="1"/>
    <row r="4009" s="207" customFormat="1" ht="11.25" customHeight="1"/>
    <row r="4010" s="207" customFormat="1" ht="11.25" customHeight="1"/>
    <row r="4011" s="207" customFormat="1" ht="11.25" customHeight="1"/>
    <row r="4012" s="207" customFormat="1" ht="11.25" customHeight="1"/>
    <row r="4013" s="207" customFormat="1" ht="11.25" customHeight="1"/>
    <row r="4014" s="207" customFormat="1" ht="11.25" customHeight="1"/>
    <row r="4015" s="207" customFormat="1" ht="11.25" customHeight="1"/>
    <row r="4016" s="207" customFormat="1" ht="11.25" customHeight="1"/>
    <row r="4017" s="207" customFormat="1" ht="11.25" customHeight="1"/>
    <row r="4018" s="207" customFormat="1" ht="11.25" customHeight="1"/>
    <row r="4019" s="207" customFormat="1" ht="11.25" customHeight="1"/>
    <row r="4020" s="207" customFormat="1" ht="11.25" customHeight="1"/>
    <row r="4021" s="207" customFormat="1" ht="11.25" customHeight="1"/>
    <row r="4022" s="207" customFormat="1" ht="11.25" customHeight="1"/>
    <row r="4023" s="207" customFormat="1" ht="11.25" customHeight="1"/>
    <row r="4024" s="207" customFormat="1" ht="11.25" customHeight="1"/>
    <row r="4025" s="207" customFormat="1" ht="11.25" customHeight="1"/>
    <row r="4026" s="207" customFormat="1" ht="11.25" customHeight="1"/>
    <row r="4027" s="207" customFormat="1" ht="11.25" customHeight="1"/>
    <row r="4028" s="207" customFormat="1" ht="11.25" customHeight="1"/>
    <row r="4029" s="207" customFormat="1" ht="11.25" customHeight="1"/>
    <row r="4030" s="207" customFormat="1" ht="11.25" customHeight="1"/>
    <row r="4031" s="207" customFormat="1" ht="11.25" customHeight="1"/>
    <row r="4032" s="207" customFormat="1" ht="11.25" customHeight="1"/>
    <row r="4033" s="207" customFormat="1" ht="11.25" customHeight="1"/>
    <row r="4034" s="207" customFormat="1" ht="11.25" customHeight="1"/>
    <row r="4035" s="207" customFormat="1" ht="11.25" customHeight="1"/>
    <row r="4036" s="207" customFormat="1" ht="11.25" customHeight="1"/>
    <row r="4037" s="207" customFormat="1" ht="11.25" customHeight="1"/>
    <row r="4038" s="207" customFormat="1" ht="11.25" customHeight="1"/>
    <row r="4039" s="207" customFormat="1" ht="11.25" customHeight="1"/>
    <row r="4040" s="207" customFormat="1" ht="11.25" customHeight="1"/>
    <row r="4041" s="207" customFormat="1" ht="11.25" customHeight="1"/>
    <row r="4042" s="207" customFormat="1" ht="11.25" customHeight="1"/>
    <row r="4043" s="207" customFormat="1" ht="11.25" customHeight="1"/>
    <row r="4044" s="207" customFormat="1" ht="11.25" customHeight="1"/>
    <row r="4045" s="207" customFormat="1" ht="11.25" customHeight="1"/>
    <row r="4046" s="207" customFormat="1" ht="11.25" customHeight="1"/>
    <row r="4047" s="207" customFormat="1" ht="11.25" customHeight="1"/>
    <row r="4048" s="207" customFormat="1" ht="11.25" customHeight="1"/>
    <row r="4049" s="207" customFormat="1" ht="11.25" customHeight="1"/>
    <row r="4050" s="207" customFormat="1" ht="11.25" customHeight="1"/>
    <row r="4051" s="207" customFormat="1" ht="11.25" customHeight="1"/>
    <row r="4052" s="207" customFormat="1" ht="11.25" customHeight="1"/>
    <row r="4053" s="207" customFormat="1" ht="11.25" customHeight="1"/>
    <row r="4054" s="207" customFormat="1" ht="11.25" customHeight="1"/>
    <row r="4055" s="207" customFormat="1" ht="11.25" customHeight="1"/>
    <row r="4056" s="207" customFormat="1" ht="11.25" customHeight="1"/>
    <row r="4057" s="207" customFormat="1" ht="11.25" customHeight="1"/>
    <row r="4058" s="207" customFormat="1" ht="11.25" customHeight="1"/>
    <row r="4059" s="207" customFormat="1" ht="11.25" customHeight="1"/>
    <row r="4060" s="207" customFormat="1" ht="11.25" customHeight="1"/>
    <row r="4061" s="207" customFormat="1" ht="11.25" customHeight="1"/>
    <row r="4062" s="207" customFormat="1" ht="11.25" customHeight="1"/>
    <row r="4063" s="207" customFormat="1" ht="11.25" customHeight="1"/>
    <row r="4064" s="207" customFormat="1" ht="11.25" customHeight="1"/>
    <row r="4065" s="207" customFormat="1" ht="11.25" customHeight="1"/>
    <row r="4066" s="207" customFormat="1" ht="11.25" customHeight="1"/>
    <row r="4067" s="207" customFormat="1" ht="11.25" customHeight="1"/>
    <row r="4068" s="207" customFormat="1" ht="11.25" customHeight="1"/>
    <row r="4069" s="207" customFormat="1" ht="11.25" customHeight="1"/>
    <row r="4070" s="207" customFormat="1" ht="11.25" customHeight="1"/>
    <row r="4071" s="207" customFormat="1" ht="11.25" customHeight="1"/>
    <row r="4072" s="207" customFormat="1" ht="11.25" customHeight="1"/>
    <row r="4073" s="207" customFormat="1" ht="11.25" customHeight="1"/>
    <row r="4074" s="207" customFormat="1" ht="11.25" customHeight="1"/>
    <row r="4075" s="207" customFormat="1" ht="11.25" customHeight="1"/>
    <row r="4076" s="207" customFormat="1" ht="11.25" customHeight="1"/>
    <row r="4077" s="207" customFormat="1" ht="11.25" customHeight="1"/>
    <row r="4078" s="207" customFormat="1" ht="11.25" customHeight="1"/>
    <row r="4079" s="207" customFormat="1" ht="11.25" customHeight="1"/>
    <row r="4080" s="207" customFormat="1" ht="11.25" customHeight="1"/>
    <row r="4081" s="207" customFormat="1" ht="11.25" customHeight="1"/>
    <row r="4082" s="207" customFormat="1" ht="11.25" customHeight="1"/>
    <row r="4083" s="207" customFormat="1" ht="11.25" customHeight="1"/>
    <row r="4084" s="207" customFormat="1" ht="11.25" customHeight="1"/>
    <row r="4085" s="207" customFormat="1" ht="11.25" customHeight="1"/>
    <row r="4086" s="207" customFormat="1" ht="11.25" customHeight="1"/>
    <row r="4087" s="207" customFormat="1" ht="11.25" customHeight="1"/>
    <row r="4088" s="207" customFormat="1" ht="11.25" customHeight="1"/>
    <row r="4089" s="207" customFormat="1" ht="11.25" customHeight="1"/>
    <row r="4090" s="207" customFormat="1" ht="11.25" customHeight="1"/>
    <row r="4091" s="207" customFormat="1" ht="11.25" customHeight="1"/>
    <row r="4092" s="207" customFormat="1" ht="11.25" customHeight="1"/>
    <row r="4093" s="207" customFormat="1" ht="11.25" customHeight="1"/>
    <row r="4094" s="207" customFormat="1" ht="11.25" customHeight="1"/>
    <row r="4095" s="207" customFormat="1" ht="11.25" customHeight="1"/>
    <row r="4096" s="207" customFormat="1" ht="11.25" customHeight="1"/>
    <row r="4097" s="207" customFormat="1" ht="11.25" customHeight="1"/>
    <row r="4098" s="207" customFormat="1" ht="11.25" customHeight="1"/>
    <row r="4099" s="207" customFormat="1" ht="11.25" customHeight="1"/>
    <row r="4100" s="207" customFormat="1" ht="11.25" customHeight="1"/>
    <row r="4101" s="207" customFormat="1" ht="11.25" customHeight="1"/>
    <row r="4102" s="207" customFormat="1" ht="11.25" customHeight="1"/>
    <row r="4103" s="207" customFormat="1" ht="11.25" customHeight="1"/>
    <row r="4104" s="207" customFormat="1" ht="11.25" customHeight="1"/>
    <row r="4105" s="207" customFormat="1" ht="11.25" customHeight="1"/>
    <row r="4106" s="207" customFormat="1" ht="11.25" customHeight="1"/>
    <row r="4107" s="207" customFormat="1" ht="11.25" customHeight="1"/>
    <row r="4108" s="207" customFormat="1" ht="11.25" customHeight="1"/>
    <row r="4109" s="207" customFormat="1" ht="11.25" customHeight="1"/>
    <row r="4110" s="207" customFormat="1" ht="11.25" customHeight="1"/>
    <row r="4111" s="207" customFormat="1" ht="11.25" customHeight="1"/>
    <row r="4112" s="207" customFormat="1" ht="11.25" customHeight="1"/>
    <row r="4113" s="207" customFormat="1" ht="11.25" customHeight="1"/>
    <row r="4114" s="207" customFormat="1" ht="11.25" customHeight="1"/>
    <row r="4115" s="207" customFormat="1" ht="11.25" customHeight="1"/>
    <row r="4116" s="207" customFormat="1" ht="11.25" customHeight="1"/>
    <row r="4117" s="207" customFormat="1" ht="11.25" customHeight="1"/>
    <row r="4118" s="207" customFormat="1" ht="11.25" customHeight="1"/>
    <row r="4119" s="207" customFormat="1" ht="11.25" customHeight="1"/>
    <row r="4120" s="207" customFormat="1" ht="11.25" customHeight="1"/>
    <row r="4121" s="207" customFormat="1" ht="11.25" customHeight="1"/>
    <row r="4122" s="207" customFormat="1" ht="11.25" customHeight="1"/>
    <row r="4123" s="207" customFormat="1" ht="11.25" customHeight="1"/>
    <row r="4124" s="207" customFormat="1" ht="11.25" customHeight="1"/>
    <row r="4125" s="207" customFormat="1" ht="11.25" customHeight="1"/>
    <row r="4126" s="207" customFormat="1" ht="11.25" customHeight="1"/>
    <row r="4127" s="207" customFormat="1" ht="11.25" customHeight="1"/>
    <row r="4128" s="207" customFormat="1" ht="11.25" customHeight="1"/>
    <row r="4129" s="207" customFormat="1" ht="11.25" customHeight="1"/>
    <row r="4130" s="207" customFormat="1" ht="11.25" customHeight="1"/>
    <row r="4131" s="207" customFormat="1" ht="11.25" customHeight="1"/>
    <row r="4132" s="207" customFormat="1" ht="11.25" customHeight="1"/>
    <row r="4133" s="207" customFormat="1" ht="11.25" customHeight="1"/>
    <row r="4134" s="207" customFormat="1" ht="11.25" customHeight="1"/>
    <row r="4135" s="207" customFormat="1" ht="11.25" customHeight="1"/>
    <row r="4136" s="207" customFormat="1" ht="11.25" customHeight="1"/>
    <row r="4137" s="207" customFormat="1" ht="11.25" customHeight="1"/>
    <row r="4138" s="207" customFormat="1" ht="11.25" customHeight="1"/>
    <row r="4139" s="207" customFormat="1" ht="11.25" customHeight="1"/>
    <row r="4140" s="207" customFormat="1" ht="11.25" customHeight="1"/>
    <row r="4141" s="207" customFormat="1" ht="11.25" customHeight="1"/>
    <row r="4142" s="207" customFormat="1" ht="11.25" customHeight="1"/>
    <row r="4143" s="207" customFormat="1" ht="11.25" customHeight="1"/>
    <row r="4144" s="207" customFormat="1" ht="11.25" customHeight="1"/>
    <row r="4145" s="207" customFormat="1" ht="11.25" customHeight="1"/>
    <row r="4146" s="207" customFormat="1" ht="11.25" customHeight="1"/>
    <row r="4147" s="207" customFormat="1" ht="11.25" customHeight="1"/>
    <row r="4148" s="207" customFormat="1" ht="11.25" customHeight="1"/>
    <row r="4149" s="207" customFormat="1" ht="11.25" customHeight="1"/>
    <row r="4150" s="207" customFormat="1" ht="11.25" customHeight="1"/>
    <row r="4151" s="207" customFormat="1" ht="11.25" customHeight="1"/>
    <row r="4152" s="207" customFormat="1" ht="11.25" customHeight="1"/>
    <row r="4153" s="207" customFormat="1" ht="11.25" customHeight="1"/>
    <row r="4154" s="207" customFormat="1" ht="11.25" customHeight="1"/>
    <row r="4155" s="207" customFormat="1" ht="11.25" customHeight="1"/>
    <row r="4156" s="207" customFormat="1" ht="11.25" customHeight="1"/>
    <row r="4157" s="207" customFormat="1" ht="11.25" customHeight="1"/>
    <row r="4158" s="207" customFormat="1" ht="11.25" customHeight="1"/>
    <row r="4159" s="207" customFormat="1" ht="11.25" customHeight="1"/>
    <row r="4160" s="207" customFormat="1" ht="11.25" customHeight="1"/>
    <row r="4161" s="207" customFormat="1" ht="11.25" customHeight="1"/>
    <row r="4162" s="207" customFormat="1" ht="11.25" customHeight="1"/>
    <row r="4163" s="207" customFormat="1" ht="11.25" customHeight="1"/>
    <row r="4164" s="207" customFormat="1" ht="11.25" customHeight="1"/>
    <row r="4165" s="207" customFormat="1" ht="11.25" customHeight="1"/>
    <row r="4166" s="207" customFormat="1" ht="11.25" customHeight="1"/>
    <row r="4167" s="207" customFormat="1" ht="11.25" customHeight="1"/>
    <row r="4168" s="207" customFormat="1" ht="11.25" customHeight="1"/>
    <row r="4169" s="207" customFormat="1" ht="11.25" customHeight="1"/>
    <row r="4170" s="207" customFormat="1" ht="11.25" customHeight="1"/>
    <row r="4171" s="207" customFormat="1" ht="11.25" customHeight="1"/>
    <row r="4172" s="207" customFormat="1" ht="11.25" customHeight="1"/>
    <row r="4173" s="207" customFormat="1" ht="11.25" customHeight="1"/>
    <row r="4174" s="207" customFormat="1" ht="11.25" customHeight="1"/>
    <row r="4175" s="207" customFormat="1" ht="11.25" customHeight="1"/>
    <row r="4176" s="207" customFormat="1" ht="11.25" customHeight="1"/>
    <row r="4177" s="207" customFormat="1" ht="11.25" customHeight="1"/>
    <row r="4178" s="207" customFormat="1" ht="11.25" customHeight="1"/>
    <row r="4179" s="207" customFormat="1" ht="11.25" customHeight="1"/>
    <row r="4180" s="207" customFormat="1" ht="11.25" customHeight="1"/>
    <row r="4181" s="207" customFormat="1" ht="11.25" customHeight="1"/>
    <row r="4182" s="207" customFormat="1" ht="11.25" customHeight="1"/>
    <row r="4183" s="207" customFormat="1" ht="11.25" customHeight="1"/>
    <row r="4184" s="207" customFormat="1" ht="11.25" customHeight="1"/>
    <row r="4185" s="207" customFormat="1" ht="11.25" customHeight="1"/>
    <row r="4186" s="207" customFormat="1" ht="11.25" customHeight="1"/>
    <row r="4187" s="207" customFormat="1" ht="11.25" customHeight="1"/>
    <row r="4188" s="207" customFormat="1" ht="11.25" customHeight="1"/>
    <row r="4189" s="207" customFormat="1" ht="11.25" customHeight="1"/>
    <row r="4190" s="207" customFormat="1" ht="11.25" customHeight="1"/>
    <row r="4191" s="207" customFormat="1" ht="11.25" customHeight="1"/>
    <row r="4192" s="207" customFormat="1" ht="11.25" customHeight="1"/>
    <row r="4193" s="207" customFormat="1" ht="11.25" customHeight="1"/>
    <row r="4194" s="207" customFormat="1" ht="11.25" customHeight="1"/>
    <row r="4195" s="207" customFormat="1" ht="11.25" customHeight="1"/>
    <row r="4196" s="207" customFormat="1" ht="11.25" customHeight="1"/>
    <row r="4197" s="207" customFormat="1" ht="11.25" customHeight="1"/>
    <row r="4198" s="207" customFormat="1" ht="11.25" customHeight="1"/>
    <row r="4199" s="207" customFormat="1" ht="11.25" customHeight="1"/>
    <row r="4200" s="207" customFormat="1" ht="11.25" customHeight="1"/>
    <row r="4201" s="207" customFormat="1" ht="11.25" customHeight="1"/>
    <row r="4202" s="207" customFormat="1" ht="11.25" customHeight="1"/>
    <row r="4203" s="207" customFormat="1" ht="11.25" customHeight="1"/>
    <row r="4204" s="207" customFormat="1" ht="11.25" customHeight="1"/>
    <row r="4205" s="207" customFormat="1" ht="11.25" customHeight="1"/>
    <row r="4206" s="207" customFormat="1" ht="11.25" customHeight="1"/>
    <row r="4207" s="207" customFormat="1" ht="11.25" customHeight="1"/>
    <row r="4208" s="207" customFormat="1" ht="11.25" customHeight="1"/>
    <row r="4209" s="207" customFormat="1" ht="11.25" customHeight="1"/>
    <row r="4210" s="207" customFormat="1" ht="11.25" customHeight="1"/>
    <row r="4211" s="207" customFormat="1" ht="11.25" customHeight="1"/>
    <row r="4212" s="207" customFormat="1" ht="11.25" customHeight="1"/>
    <row r="4213" s="207" customFormat="1" ht="11.25" customHeight="1"/>
    <row r="4214" s="207" customFormat="1" ht="11.25" customHeight="1"/>
    <row r="4215" s="207" customFormat="1" ht="11.25" customHeight="1"/>
    <row r="4216" s="207" customFormat="1" ht="11.25" customHeight="1"/>
    <row r="4217" s="207" customFormat="1" ht="11.25" customHeight="1"/>
    <row r="4218" s="207" customFormat="1" ht="11.25" customHeight="1"/>
    <row r="4219" s="207" customFormat="1" ht="11.25" customHeight="1"/>
    <row r="4220" s="207" customFormat="1" ht="11.25" customHeight="1"/>
    <row r="4221" s="207" customFormat="1" ht="11.25" customHeight="1"/>
    <row r="4222" s="207" customFormat="1" ht="11.25" customHeight="1"/>
    <row r="4223" s="207" customFormat="1" ht="11.25" customHeight="1"/>
    <row r="4224" s="207" customFormat="1" ht="11.25" customHeight="1"/>
    <row r="4225" s="207" customFormat="1" ht="11.25" customHeight="1"/>
    <row r="4226" s="207" customFormat="1" ht="11.25" customHeight="1"/>
    <row r="4227" s="207" customFormat="1" ht="11.25" customHeight="1"/>
    <row r="4228" s="207" customFormat="1" ht="11.25" customHeight="1"/>
    <row r="4229" s="207" customFormat="1" ht="11.25" customHeight="1"/>
    <row r="4230" s="207" customFormat="1" ht="11.25" customHeight="1"/>
    <row r="4231" s="207" customFormat="1" ht="11.25" customHeight="1"/>
    <row r="4232" s="207" customFormat="1" ht="11.25" customHeight="1"/>
    <row r="4233" s="207" customFormat="1" ht="11.25" customHeight="1"/>
    <row r="4234" s="207" customFormat="1" ht="11.25" customHeight="1"/>
    <row r="4235" s="207" customFormat="1" ht="11.25" customHeight="1"/>
    <row r="4236" s="207" customFormat="1" ht="11.25" customHeight="1"/>
    <row r="4237" s="207" customFormat="1" ht="11.25" customHeight="1"/>
    <row r="4238" s="207" customFormat="1" ht="11.25" customHeight="1"/>
    <row r="4239" s="207" customFormat="1" ht="11.25" customHeight="1"/>
    <row r="4240" s="207" customFormat="1" ht="11.25" customHeight="1"/>
    <row r="4241" s="207" customFormat="1" ht="11.25" customHeight="1"/>
    <row r="4242" s="207" customFormat="1" ht="11.25" customHeight="1"/>
    <row r="4243" s="207" customFormat="1" ht="11.25" customHeight="1"/>
    <row r="4244" s="207" customFormat="1" ht="11.25" customHeight="1"/>
    <row r="4245" s="207" customFormat="1" ht="11.25" customHeight="1"/>
    <row r="4246" s="207" customFormat="1" ht="11.25" customHeight="1"/>
    <row r="4247" s="207" customFormat="1" ht="11.25" customHeight="1"/>
    <row r="4248" s="207" customFormat="1" ht="11.25" customHeight="1"/>
    <row r="4249" s="207" customFormat="1" ht="11.25" customHeight="1"/>
    <row r="4250" s="207" customFormat="1" ht="11.25" customHeight="1"/>
    <row r="4251" s="207" customFormat="1" ht="11.25" customHeight="1"/>
    <row r="4252" s="207" customFormat="1" ht="11.25" customHeight="1"/>
    <row r="4253" s="207" customFormat="1" ht="11.25" customHeight="1"/>
    <row r="4254" s="207" customFormat="1" ht="11.25" customHeight="1"/>
    <row r="4255" s="207" customFormat="1" ht="11.25" customHeight="1"/>
    <row r="4256" s="207" customFormat="1" ht="11.25" customHeight="1"/>
    <row r="4257" s="207" customFormat="1" ht="11.25" customHeight="1"/>
    <row r="4258" s="207" customFormat="1" ht="11.25" customHeight="1"/>
    <row r="4259" s="207" customFormat="1" ht="11.25" customHeight="1"/>
    <row r="4260" s="207" customFormat="1" ht="11.25" customHeight="1"/>
    <row r="4261" s="207" customFormat="1" ht="11.25" customHeight="1"/>
    <row r="4262" s="207" customFormat="1" ht="11.25" customHeight="1"/>
    <row r="4263" s="207" customFormat="1" ht="11.25" customHeight="1"/>
    <row r="4264" s="207" customFormat="1" ht="11.25" customHeight="1"/>
    <row r="4265" s="207" customFormat="1" ht="11.25" customHeight="1"/>
    <row r="4266" s="207" customFormat="1" ht="11.25" customHeight="1"/>
    <row r="4267" s="207" customFormat="1" ht="11.25" customHeight="1"/>
    <row r="4268" s="207" customFormat="1" ht="11.25" customHeight="1"/>
    <row r="4269" s="207" customFormat="1" ht="11.25" customHeight="1"/>
    <row r="4270" s="207" customFormat="1" ht="11.25" customHeight="1"/>
    <row r="4271" s="207" customFormat="1" ht="11.25" customHeight="1"/>
    <row r="4272" s="207" customFormat="1" ht="11.25" customHeight="1"/>
    <row r="4273" s="207" customFormat="1" ht="11.25" customHeight="1"/>
    <row r="4274" s="207" customFormat="1" ht="11.25" customHeight="1"/>
    <row r="4275" s="207" customFormat="1" ht="11.25" customHeight="1"/>
    <row r="4276" s="207" customFormat="1" ht="11.25" customHeight="1"/>
    <row r="4277" s="207" customFormat="1" ht="11.25" customHeight="1"/>
    <row r="4278" s="207" customFormat="1" ht="11.25" customHeight="1"/>
    <row r="4279" s="207" customFormat="1" ht="11.25" customHeight="1"/>
    <row r="4280" s="207" customFormat="1" ht="11.25" customHeight="1"/>
    <row r="4281" s="207" customFormat="1" ht="11.25" customHeight="1"/>
    <row r="4282" s="207" customFormat="1" ht="11.25" customHeight="1"/>
    <row r="4283" s="207" customFormat="1" ht="11.25" customHeight="1"/>
    <row r="4284" s="207" customFormat="1" ht="11.25" customHeight="1"/>
    <row r="4285" s="207" customFormat="1" ht="11.25" customHeight="1"/>
    <row r="4286" s="207" customFormat="1" ht="11.25" customHeight="1"/>
    <row r="4287" s="207" customFormat="1" ht="11.25" customHeight="1"/>
    <row r="4288" s="207" customFormat="1" ht="11.25" customHeight="1"/>
    <row r="4289" s="207" customFormat="1" ht="11.25" customHeight="1"/>
    <row r="4290" s="207" customFormat="1" ht="11.25" customHeight="1"/>
    <row r="4291" s="207" customFormat="1" ht="11.25" customHeight="1"/>
    <row r="4292" s="207" customFormat="1" ht="11.25" customHeight="1"/>
    <row r="4293" s="207" customFormat="1" ht="11.25" customHeight="1"/>
    <row r="4294" s="207" customFormat="1" ht="11.25" customHeight="1"/>
    <row r="4295" s="207" customFormat="1" ht="11.25" customHeight="1"/>
    <row r="4296" s="207" customFormat="1" ht="11.25" customHeight="1"/>
    <row r="4297" s="207" customFormat="1" ht="11.25" customHeight="1"/>
    <row r="4298" s="207" customFormat="1" ht="11.25" customHeight="1"/>
    <row r="4299" s="207" customFormat="1" ht="11.25" customHeight="1"/>
    <row r="4300" s="207" customFormat="1" ht="11.25" customHeight="1"/>
    <row r="4301" s="207" customFormat="1" ht="11.25" customHeight="1"/>
    <row r="4302" s="207" customFormat="1" ht="11.25" customHeight="1"/>
    <row r="4303" s="207" customFormat="1" ht="11.25" customHeight="1"/>
    <row r="4304" s="207" customFormat="1" ht="11.25" customHeight="1"/>
    <row r="4305" s="207" customFormat="1" ht="11.25" customHeight="1"/>
    <row r="4306" s="207" customFormat="1" ht="11.25" customHeight="1"/>
    <row r="4307" s="207" customFormat="1" ht="11.25" customHeight="1"/>
    <row r="4308" s="207" customFormat="1" ht="11.25" customHeight="1"/>
    <row r="4309" s="207" customFormat="1" ht="11.25" customHeight="1"/>
    <row r="4310" s="207" customFormat="1" ht="11.25" customHeight="1"/>
    <row r="4311" s="207" customFormat="1" ht="11.25" customHeight="1"/>
    <row r="4312" s="207" customFormat="1" ht="11.25" customHeight="1"/>
    <row r="4313" s="207" customFormat="1" ht="11.25" customHeight="1"/>
    <row r="4314" s="207" customFormat="1" ht="11.25" customHeight="1"/>
    <row r="4315" s="207" customFormat="1" ht="11.25" customHeight="1"/>
    <row r="4316" s="207" customFormat="1" ht="11.25" customHeight="1"/>
    <row r="4317" s="207" customFormat="1" ht="11.25" customHeight="1"/>
    <row r="4318" s="207" customFormat="1" ht="11.25" customHeight="1"/>
    <row r="4319" s="207" customFormat="1" ht="11.25" customHeight="1"/>
    <row r="4320" s="207" customFormat="1" ht="11.25" customHeight="1"/>
    <row r="4321" s="207" customFormat="1" ht="11.25" customHeight="1"/>
    <row r="4322" s="207" customFormat="1" ht="11.25" customHeight="1"/>
    <row r="4323" s="207" customFormat="1" ht="11.25" customHeight="1"/>
    <row r="4324" s="207" customFormat="1" ht="11.25" customHeight="1"/>
    <row r="4325" s="207" customFormat="1" ht="11.25" customHeight="1"/>
    <row r="4326" s="207" customFormat="1" ht="11.25" customHeight="1"/>
    <row r="4327" s="207" customFormat="1" ht="11.25" customHeight="1"/>
    <row r="4328" s="207" customFormat="1" ht="11.25" customHeight="1"/>
    <row r="4329" s="207" customFormat="1" ht="11.25" customHeight="1"/>
    <row r="4330" s="207" customFormat="1" ht="11.25" customHeight="1"/>
    <row r="4331" s="207" customFormat="1" ht="11.25" customHeight="1"/>
    <row r="4332" s="207" customFormat="1" ht="11.25" customHeight="1"/>
    <row r="4333" s="207" customFormat="1" ht="11.25" customHeight="1"/>
    <row r="4334" s="207" customFormat="1" ht="11.25" customHeight="1"/>
    <row r="4335" s="207" customFormat="1" ht="11.25" customHeight="1"/>
    <row r="4336" s="207" customFormat="1" ht="11.25" customHeight="1"/>
    <row r="4337" s="207" customFormat="1" ht="11.25" customHeight="1"/>
    <row r="4338" s="207" customFormat="1" ht="11.25" customHeight="1"/>
    <row r="4339" s="207" customFormat="1" ht="11.25" customHeight="1"/>
    <row r="4340" s="207" customFormat="1" ht="11.25" customHeight="1"/>
    <row r="4341" s="207" customFormat="1" ht="11.25" customHeight="1"/>
    <row r="4342" s="207" customFormat="1" ht="11.25" customHeight="1"/>
    <row r="4343" s="207" customFormat="1" ht="11.25" customHeight="1"/>
    <row r="4344" s="207" customFormat="1" ht="11.25" customHeight="1"/>
    <row r="4345" s="207" customFormat="1" ht="11.25" customHeight="1"/>
    <row r="4346" s="207" customFormat="1" ht="11.25" customHeight="1"/>
    <row r="4347" s="207" customFormat="1" ht="11.25" customHeight="1"/>
    <row r="4348" s="207" customFormat="1" ht="11.25" customHeight="1"/>
    <row r="4349" s="207" customFormat="1" ht="11.25" customHeight="1"/>
    <row r="4350" s="207" customFormat="1" ht="11.25" customHeight="1"/>
    <row r="4351" s="207" customFormat="1" ht="11.25" customHeight="1"/>
    <row r="4352" s="207" customFormat="1" ht="11.25" customHeight="1"/>
    <row r="4353" s="207" customFormat="1" ht="11.25" customHeight="1"/>
    <row r="4354" s="207" customFormat="1" ht="11.25" customHeight="1"/>
    <row r="4355" s="207" customFormat="1" ht="11.25" customHeight="1"/>
    <row r="4356" s="207" customFormat="1" ht="11.25" customHeight="1"/>
    <row r="4357" s="207" customFormat="1" ht="11.25" customHeight="1"/>
    <row r="4358" s="207" customFormat="1" ht="11.25" customHeight="1"/>
    <row r="4359" s="207" customFormat="1" ht="11.25" customHeight="1"/>
    <row r="4360" s="207" customFormat="1" ht="11.25" customHeight="1"/>
    <row r="4361" s="207" customFormat="1" ht="11.25" customHeight="1"/>
    <row r="4362" s="207" customFormat="1" ht="11.25" customHeight="1"/>
    <row r="4363" s="207" customFormat="1" ht="11.25" customHeight="1"/>
    <row r="4364" s="207" customFormat="1" ht="11.25" customHeight="1"/>
    <row r="4365" s="207" customFormat="1" ht="11.25" customHeight="1"/>
    <row r="4366" s="207" customFormat="1" ht="11.25" customHeight="1"/>
    <row r="4367" s="207" customFormat="1" ht="11.25" customHeight="1"/>
    <row r="4368" s="207" customFormat="1" ht="11.25" customHeight="1"/>
    <row r="4369" s="207" customFormat="1" ht="11.25" customHeight="1"/>
    <row r="4370" s="207" customFormat="1" ht="11.25" customHeight="1"/>
    <row r="4371" s="207" customFormat="1" ht="11.25" customHeight="1"/>
    <row r="4372" s="207" customFormat="1" ht="11.25" customHeight="1"/>
    <row r="4373" s="207" customFormat="1" ht="11.25" customHeight="1"/>
    <row r="4374" s="207" customFormat="1" ht="11.25" customHeight="1"/>
    <row r="4375" s="207" customFormat="1" ht="11.25" customHeight="1"/>
    <row r="4376" s="207" customFormat="1" ht="11.25" customHeight="1"/>
    <row r="4377" s="207" customFormat="1" ht="11.25" customHeight="1"/>
    <row r="4378" s="207" customFormat="1" ht="11.25" customHeight="1"/>
    <row r="4379" s="207" customFormat="1" ht="11.25" customHeight="1"/>
    <row r="4380" s="207" customFormat="1" ht="11.25" customHeight="1"/>
    <row r="4381" s="207" customFormat="1" ht="11.25" customHeight="1"/>
    <row r="4382" s="207" customFormat="1" ht="11.25" customHeight="1"/>
    <row r="4383" s="207" customFormat="1" ht="11.25" customHeight="1"/>
    <row r="4384" s="207" customFormat="1" ht="11.25" customHeight="1"/>
    <row r="4385" s="207" customFormat="1" ht="11.25" customHeight="1"/>
    <row r="4386" s="207" customFormat="1" ht="11.25" customHeight="1"/>
    <row r="4387" s="207" customFormat="1" ht="11.25" customHeight="1"/>
    <row r="4388" s="207" customFormat="1" ht="11.25" customHeight="1"/>
    <row r="4389" s="207" customFormat="1" ht="11.25" customHeight="1"/>
    <row r="4390" s="207" customFormat="1" ht="11.25" customHeight="1"/>
    <row r="4391" s="207" customFormat="1" ht="11.25" customHeight="1"/>
    <row r="4392" s="207" customFormat="1" ht="11.25" customHeight="1"/>
    <row r="4393" s="207" customFormat="1" ht="11.25" customHeight="1"/>
    <row r="4394" s="207" customFormat="1" ht="11.25" customHeight="1"/>
    <row r="4395" s="207" customFormat="1" ht="11.25" customHeight="1"/>
    <row r="4396" s="207" customFormat="1" ht="11.25" customHeight="1"/>
    <row r="4397" s="207" customFormat="1" ht="11.25" customHeight="1"/>
    <row r="4398" s="207" customFormat="1" ht="11.25" customHeight="1"/>
    <row r="4399" s="207" customFormat="1" ht="11.25" customHeight="1"/>
    <row r="4400" s="207" customFormat="1" ht="11.25" customHeight="1"/>
    <row r="4401" s="207" customFormat="1" ht="11.25" customHeight="1"/>
    <row r="4402" s="207" customFormat="1" ht="11.25" customHeight="1"/>
    <row r="4403" s="207" customFormat="1" ht="11.25" customHeight="1"/>
    <row r="4404" s="207" customFormat="1" ht="11.25" customHeight="1"/>
    <row r="4405" s="207" customFormat="1" ht="11.25" customHeight="1"/>
    <row r="4406" s="207" customFormat="1" ht="11.25" customHeight="1"/>
    <row r="4407" s="207" customFormat="1" ht="11.25" customHeight="1"/>
    <row r="4408" s="207" customFormat="1" ht="11.25" customHeight="1"/>
    <row r="4409" s="207" customFormat="1" ht="11.25" customHeight="1"/>
    <row r="4410" s="207" customFormat="1" ht="11.25" customHeight="1"/>
    <row r="4411" s="207" customFormat="1" ht="11.25" customHeight="1"/>
    <row r="4412" s="207" customFormat="1" ht="11.25" customHeight="1"/>
    <row r="4413" s="207" customFormat="1" ht="11.25" customHeight="1"/>
    <row r="4414" s="207" customFormat="1" ht="11.25" customHeight="1"/>
    <row r="4415" s="207" customFormat="1" ht="11.25" customHeight="1"/>
    <row r="4416" s="207" customFormat="1" ht="11.25" customHeight="1"/>
    <row r="4417" s="207" customFormat="1" ht="11.25" customHeight="1"/>
    <row r="4418" s="207" customFormat="1" ht="11.25" customHeight="1"/>
    <row r="4419" s="207" customFormat="1" ht="11.25" customHeight="1"/>
    <row r="4420" s="207" customFormat="1" ht="11.25" customHeight="1"/>
    <row r="4421" s="207" customFormat="1" ht="11.25" customHeight="1"/>
    <row r="4422" s="207" customFormat="1" ht="11.25" customHeight="1"/>
    <row r="4423" s="207" customFormat="1" ht="11.25" customHeight="1"/>
    <row r="4424" s="207" customFormat="1" ht="11.25" customHeight="1"/>
    <row r="4425" s="207" customFormat="1" ht="11.25" customHeight="1"/>
    <row r="4426" s="207" customFormat="1" ht="11.25" customHeight="1"/>
    <row r="4427" s="207" customFormat="1" ht="11.25" customHeight="1"/>
    <row r="4428" s="207" customFormat="1" ht="11.25" customHeight="1"/>
    <row r="4429" s="207" customFormat="1" ht="11.25" customHeight="1"/>
    <row r="4430" s="207" customFormat="1" ht="11.25" customHeight="1"/>
    <row r="4431" s="207" customFormat="1" ht="11.25" customHeight="1"/>
    <row r="4432" s="207" customFormat="1" ht="11.25" customHeight="1"/>
    <row r="4433" s="207" customFormat="1" ht="11.25" customHeight="1"/>
    <row r="4434" s="207" customFormat="1" ht="11.25" customHeight="1"/>
    <row r="4435" s="207" customFormat="1" ht="11.25" customHeight="1"/>
    <row r="4436" s="207" customFormat="1" ht="11.25" customHeight="1"/>
    <row r="4437" s="207" customFormat="1" ht="11.25" customHeight="1"/>
    <row r="4438" s="207" customFormat="1" ht="11.25" customHeight="1"/>
    <row r="4439" s="207" customFormat="1" ht="11.25" customHeight="1"/>
    <row r="4440" s="207" customFormat="1" ht="11.25" customHeight="1"/>
    <row r="4441" s="207" customFormat="1" ht="11.25" customHeight="1"/>
    <row r="4442" s="207" customFormat="1" ht="11.25" customHeight="1"/>
    <row r="4443" s="207" customFormat="1" ht="11.25" customHeight="1"/>
    <row r="4444" s="207" customFormat="1" ht="11.25" customHeight="1"/>
    <row r="4445" s="207" customFormat="1" ht="11.25" customHeight="1"/>
    <row r="4446" s="207" customFormat="1" ht="11.25" customHeight="1"/>
    <row r="4447" s="207" customFormat="1" ht="11.25" customHeight="1"/>
    <row r="4448" s="207" customFormat="1" ht="11.25" customHeight="1"/>
    <row r="4449" s="207" customFormat="1" ht="11.25" customHeight="1"/>
    <row r="4450" s="207" customFormat="1" ht="11.25" customHeight="1"/>
    <row r="4451" s="207" customFormat="1" ht="11.25" customHeight="1"/>
    <row r="4452" s="207" customFormat="1" ht="11.25" customHeight="1"/>
    <row r="4453" s="207" customFormat="1" ht="11.25" customHeight="1"/>
    <row r="4454" s="207" customFormat="1" ht="11.25" customHeight="1"/>
    <row r="4455" s="207" customFormat="1" ht="11.25" customHeight="1"/>
    <row r="4456" s="207" customFormat="1" ht="11.25" customHeight="1"/>
    <row r="4457" s="207" customFormat="1" ht="11.25" customHeight="1"/>
    <row r="4458" s="207" customFormat="1" ht="11.25" customHeight="1"/>
    <row r="4459" s="207" customFormat="1" ht="11.25" customHeight="1"/>
    <row r="4460" s="207" customFormat="1" ht="11.25" customHeight="1"/>
    <row r="4461" s="207" customFormat="1" ht="11.25" customHeight="1"/>
    <row r="4462" s="207" customFormat="1" ht="11.25" customHeight="1"/>
    <row r="4463" s="207" customFormat="1" ht="11.25" customHeight="1"/>
    <row r="4464" s="207" customFormat="1" ht="11.25" customHeight="1"/>
    <row r="4465" s="207" customFormat="1" ht="11.25" customHeight="1"/>
    <row r="4466" s="207" customFormat="1" ht="11.25" customHeight="1"/>
    <row r="4467" s="207" customFormat="1" ht="11.25" customHeight="1"/>
    <row r="4468" s="207" customFormat="1" ht="11.25" customHeight="1"/>
    <row r="4469" s="207" customFormat="1" ht="11.25" customHeight="1"/>
    <row r="4470" s="207" customFormat="1" ht="11.25" customHeight="1"/>
    <row r="4471" s="207" customFormat="1" ht="11.25" customHeight="1"/>
    <row r="4472" s="207" customFormat="1" ht="11.25" customHeight="1"/>
    <row r="4473" s="207" customFormat="1" ht="11.25" customHeight="1"/>
    <row r="4474" s="207" customFormat="1" ht="11.25" customHeight="1"/>
    <row r="4475" s="207" customFormat="1" ht="11.25" customHeight="1"/>
    <row r="4476" s="207" customFormat="1" ht="11.25" customHeight="1"/>
    <row r="4477" s="207" customFormat="1" ht="11.25" customHeight="1"/>
    <row r="4478" s="207" customFormat="1" ht="11.25" customHeight="1"/>
    <row r="4479" s="207" customFormat="1" ht="11.25" customHeight="1"/>
    <row r="4480" s="207" customFormat="1" ht="11.25" customHeight="1"/>
    <row r="4481" s="207" customFormat="1" ht="11.25" customHeight="1"/>
    <row r="4482" s="207" customFormat="1" ht="11.25" customHeight="1"/>
    <row r="4483" s="207" customFormat="1" ht="11.25" customHeight="1"/>
    <row r="4484" s="207" customFormat="1" ht="11.25" customHeight="1"/>
    <row r="4485" s="207" customFormat="1" ht="11.25" customHeight="1"/>
    <row r="4486" s="207" customFormat="1" ht="11.25" customHeight="1"/>
    <row r="4487" s="207" customFormat="1" ht="11.25" customHeight="1"/>
    <row r="4488" s="207" customFormat="1" ht="11.25" customHeight="1"/>
    <row r="4489" s="207" customFormat="1" ht="11.25" customHeight="1"/>
    <row r="4490" s="207" customFormat="1" ht="11.25" customHeight="1"/>
    <row r="4491" s="207" customFormat="1" ht="11.25" customHeight="1"/>
    <row r="4492" s="207" customFormat="1" ht="11.25" customHeight="1"/>
    <row r="4493" s="207" customFormat="1" ht="11.25" customHeight="1"/>
    <row r="4494" s="207" customFormat="1" ht="11.25" customHeight="1"/>
    <row r="4495" s="207" customFormat="1" ht="11.25" customHeight="1"/>
    <row r="4496" s="207" customFormat="1" ht="11.25" customHeight="1"/>
    <row r="4497" s="207" customFormat="1" ht="11.25" customHeight="1"/>
    <row r="4498" s="207" customFormat="1" ht="11.25" customHeight="1"/>
    <row r="4499" s="207" customFormat="1" ht="11.25" customHeight="1"/>
    <row r="4500" s="207" customFormat="1" ht="11.25" customHeight="1"/>
    <row r="4501" s="207" customFormat="1" ht="11.25" customHeight="1"/>
    <row r="4502" s="207" customFormat="1" ht="11.25" customHeight="1"/>
    <row r="4503" s="207" customFormat="1" ht="11.25" customHeight="1"/>
    <row r="4504" s="207" customFormat="1" ht="11.25" customHeight="1"/>
    <row r="4505" s="207" customFormat="1" ht="11.25" customHeight="1"/>
    <row r="4506" s="207" customFormat="1" ht="11.25" customHeight="1"/>
    <row r="4507" s="207" customFormat="1" ht="11.25" customHeight="1"/>
    <row r="4508" s="207" customFormat="1" ht="11.25" customHeight="1"/>
    <row r="4509" s="207" customFormat="1" ht="11.25" customHeight="1"/>
    <row r="4510" s="207" customFormat="1" ht="11.25" customHeight="1"/>
    <row r="4511" s="207" customFormat="1" ht="11.25" customHeight="1"/>
    <row r="4512" s="207" customFormat="1" ht="11.25" customHeight="1"/>
    <row r="4513" s="207" customFormat="1" ht="11.25" customHeight="1"/>
    <row r="4514" s="207" customFormat="1" ht="11.25" customHeight="1"/>
    <row r="4515" s="207" customFormat="1" ht="11.25" customHeight="1"/>
    <row r="4516" s="207" customFormat="1" ht="11.25" customHeight="1"/>
    <row r="4517" s="207" customFormat="1" ht="11.25" customHeight="1"/>
    <row r="4518" s="207" customFormat="1" ht="11.25" customHeight="1"/>
    <row r="4519" s="207" customFormat="1" ht="11.25" customHeight="1"/>
    <row r="4520" s="207" customFormat="1" ht="11.25" customHeight="1"/>
    <row r="4521" s="207" customFormat="1" ht="11.25" customHeight="1"/>
    <row r="4522" s="207" customFormat="1" ht="11.25" customHeight="1"/>
    <row r="4523" s="207" customFormat="1" ht="11.25" customHeight="1"/>
    <row r="4524" s="207" customFormat="1" ht="11.25" customHeight="1"/>
    <row r="4525" s="207" customFormat="1" ht="11.25" customHeight="1"/>
    <row r="4526" s="207" customFormat="1" ht="11.25" customHeight="1"/>
    <row r="4527" s="207" customFormat="1" ht="11.25" customHeight="1"/>
    <row r="4528" s="207" customFormat="1" ht="11.25" customHeight="1"/>
    <row r="4529" s="207" customFormat="1" ht="11.25" customHeight="1"/>
    <row r="4530" s="207" customFormat="1" ht="11.25" customHeight="1"/>
    <row r="4531" s="207" customFormat="1" ht="11.25" customHeight="1"/>
    <row r="4532" s="207" customFormat="1" ht="11.25" customHeight="1"/>
    <row r="4533" s="207" customFormat="1" ht="11.25" customHeight="1"/>
    <row r="4534" s="207" customFormat="1" ht="11.25" customHeight="1"/>
    <row r="4535" s="207" customFormat="1" ht="11.25" customHeight="1"/>
    <row r="4536" s="207" customFormat="1" ht="11.25" customHeight="1"/>
    <row r="4537" s="207" customFormat="1" ht="11.25" customHeight="1"/>
    <row r="4538" s="207" customFormat="1" ht="11.25" customHeight="1"/>
    <row r="4539" s="207" customFormat="1" ht="11.25" customHeight="1"/>
    <row r="4540" s="207" customFormat="1" ht="11.25" customHeight="1"/>
    <row r="4541" s="207" customFormat="1" ht="11.25" customHeight="1"/>
    <row r="4542" s="207" customFormat="1" ht="11.25" customHeight="1"/>
    <row r="4543" s="207" customFormat="1" ht="11.25" customHeight="1"/>
    <row r="4544" s="207" customFormat="1" ht="11.25" customHeight="1"/>
    <row r="4545" s="207" customFormat="1" ht="11.25" customHeight="1"/>
    <row r="4546" s="207" customFormat="1" ht="11.25" customHeight="1"/>
    <row r="4547" s="207" customFormat="1" ht="11.25" customHeight="1"/>
    <row r="4548" s="207" customFormat="1" ht="11.25" customHeight="1"/>
    <row r="4549" s="207" customFormat="1" ht="11.25" customHeight="1"/>
    <row r="4550" s="207" customFormat="1" ht="11.25" customHeight="1"/>
    <row r="4551" s="207" customFormat="1" ht="11.25" customHeight="1"/>
    <row r="4552" s="207" customFormat="1" ht="11.25" customHeight="1"/>
    <row r="4553" s="207" customFormat="1" ht="11.25" customHeight="1"/>
    <row r="4554" s="207" customFormat="1" ht="11.25" customHeight="1"/>
    <row r="4555" s="207" customFormat="1" ht="11.25" customHeight="1"/>
    <row r="4556" s="207" customFormat="1" ht="11.25" customHeight="1"/>
    <row r="4557" s="207" customFormat="1" ht="11.25" customHeight="1"/>
    <row r="4558" s="207" customFormat="1" ht="11.25" customHeight="1"/>
    <row r="4559" s="207" customFormat="1" ht="11.25" customHeight="1"/>
    <row r="4560" s="207" customFormat="1" ht="11.25" customHeight="1"/>
    <row r="4561" s="207" customFormat="1" ht="11.25" customHeight="1"/>
    <row r="4562" s="207" customFormat="1" ht="11.25" customHeight="1"/>
    <row r="4563" s="207" customFormat="1" ht="11.25" customHeight="1"/>
    <row r="4564" s="207" customFormat="1" ht="11.25" customHeight="1"/>
    <row r="4565" s="207" customFormat="1" ht="11.25" customHeight="1"/>
    <row r="4566" s="207" customFormat="1" ht="11.25" customHeight="1"/>
    <row r="4567" s="207" customFormat="1" ht="11.25" customHeight="1"/>
    <row r="4568" s="207" customFormat="1" ht="11.25" customHeight="1"/>
    <row r="4569" s="207" customFormat="1" ht="11.25" customHeight="1"/>
    <row r="4570" s="207" customFormat="1" ht="11.25" customHeight="1"/>
    <row r="4571" s="207" customFormat="1" ht="11.25" customHeight="1"/>
    <row r="4572" s="207" customFormat="1" ht="11.25" customHeight="1"/>
    <row r="4573" s="207" customFormat="1" ht="11.25" customHeight="1"/>
    <row r="4574" s="207" customFormat="1" ht="11.25" customHeight="1"/>
    <row r="4575" s="207" customFormat="1" ht="11.25" customHeight="1"/>
    <row r="4576" s="207" customFormat="1" ht="11.25" customHeight="1"/>
    <row r="4577" s="207" customFormat="1" ht="11.25" customHeight="1"/>
    <row r="4578" s="207" customFormat="1" ht="11.25" customHeight="1"/>
    <row r="4579" s="207" customFormat="1" ht="11.25" customHeight="1"/>
    <row r="4580" s="207" customFormat="1" ht="11.25" customHeight="1"/>
    <row r="4581" s="207" customFormat="1" ht="11.25" customHeight="1"/>
    <row r="4582" s="207" customFormat="1" ht="11.25" customHeight="1"/>
    <row r="4583" s="207" customFormat="1" ht="11.25" customHeight="1"/>
    <row r="4584" s="207" customFormat="1" ht="11.25" customHeight="1"/>
    <row r="4585" s="207" customFormat="1" ht="11.25" customHeight="1"/>
    <row r="4586" s="207" customFormat="1" ht="11.25" customHeight="1"/>
    <row r="4587" s="207" customFormat="1" ht="11.25" customHeight="1"/>
    <row r="4588" s="207" customFormat="1" ht="11.25" customHeight="1"/>
    <row r="4589" s="207" customFormat="1" ht="11.25" customHeight="1"/>
    <row r="4590" s="207" customFormat="1" ht="11.25" customHeight="1"/>
    <row r="4591" s="207" customFormat="1" ht="11.25" customHeight="1"/>
    <row r="4592" s="207" customFormat="1" ht="11.25" customHeight="1"/>
    <row r="4593" s="207" customFormat="1" ht="11.25" customHeight="1"/>
    <row r="4594" s="207" customFormat="1" ht="11.25" customHeight="1"/>
    <row r="4595" s="207" customFormat="1" ht="11.25" customHeight="1"/>
    <row r="4596" s="207" customFormat="1" ht="11.25" customHeight="1"/>
    <row r="4597" s="207" customFormat="1" ht="11.25" customHeight="1"/>
    <row r="4598" s="207" customFormat="1" ht="11.25" customHeight="1"/>
    <row r="4599" s="207" customFormat="1" ht="11.25" customHeight="1"/>
    <row r="4600" s="207" customFormat="1" ht="11.25" customHeight="1"/>
    <row r="4601" s="207" customFormat="1" ht="11.25" customHeight="1"/>
    <row r="4602" s="207" customFormat="1" ht="11.25" customHeight="1"/>
    <row r="4603" s="207" customFormat="1" ht="11.25" customHeight="1"/>
    <row r="4604" s="207" customFormat="1" ht="11.25" customHeight="1"/>
    <row r="4605" s="207" customFormat="1" ht="11.25" customHeight="1"/>
    <row r="4606" s="207" customFormat="1" ht="11.25" customHeight="1"/>
    <row r="4607" s="207" customFormat="1" ht="11.25" customHeight="1"/>
    <row r="4608" s="207" customFormat="1" ht="11.25" customHeight="1"/>
    <row r="4609" s="207" customFormat="1" ht="11.25" customHeight="1"/>
    <row r="4610" s="207" customFormat="1" ht="11.25" customHeight="1"/>
    <row r="4611" s="207" customFormat="1" ht="11.25" customHeight="1"/>
    <row r="4612" s="207" customFormat="1" ht="11.25" customHeight="1"/>
    <row r="4613" s="207" customFormat="1" ht="11.25" customHeight="1"/>
    <row r="4614" s="207" customFormat="1" ht="11.25" customHeight="1"/>
    <row r="4615" s="207" customFormat="1" ht="11.25" customHeight="1"/>
    <row r="4616" s="207" customFormat="1" ht="11.25" customHeight="1"/>
    <row r="4617" s="207" customFormat="1" ht="11.25" customHeight="1"/>
    <row r="4618" s="207" customFormat="1" ht="11.25" customHeight="1"/>
    <row r="4619" s="207" customFormat="1" ht="11.25" customHeight="1"/>
    <row r="4620" s="207" customFormat="1" ht="11.25" customHeight="1"/>
    <row r="4621" s="207" customFormat="1" ht="11.25" customHeight="1"/>
    <row r="4622" s="207" customFormat="1" ht="11.25" customHeight="1"/>
    <row r="4623" s="207" customFormat="1" ht="11.25" customHeight="1"/>
    <row r="4624" s="207" customFormat="1" ht="11.25" customHeight="1"/>
    <row r="4625" s="207" customFormat="1" ht="11.25" customHeight="1"/>
    <row r="4626" s="207" customFormat="1" ht="11.25" customHeight="1"/>
    <row r="4627" s="207" customFormat="1" ht="11.25" customHeight="1"/>
    <row r="4628" s="207" customFormat="1" ht="11.25" customHeight="1"/>
    <row r="4629" s="207" customFormat="1" ht="11.25" customHeight="1"/>
    <row r="4630" s="207" customFormat="1" ht="11.25" customHeight="1"/>
    <row r="4631" s="207" customFormat="1" ht="11.25" customHeight="1"/>
    <row r="4632" s="207" customFormat="1" ht="11.25" customHeight="1"/>
    <row r="4633" s="207" customFormat="1" ht="11.25" customHeight="1"/>
    <row r="4634" s="207" customFormat="1" ht="11.25" customHeight="1"/>
    <row r="4635" s="207" customFormat="1" ht="11.25" customHeight="1"/>
    <row r="4636" s="207" customFormat="1" ht="11.25" customHeight="1"/>
    <row r="4637" s="207" customFormat="1" ht="11.25" customHeight="1"/>
    <row r="4638" s="207" customFormat="1" ht="11.25" customHeight="1"/>
    <row r="4639" s="207" customFormat="1" ht="11.25" customHeight="1"/>
    <row r="4640" s="207" customFormat="1" ht="11.25" customHeight="1"/>
    <row r="4641" s="207" customFormat="1" ht="11.25" customHeight="1"/>
    <row r="4642" s="207" customFormat="1" ht="11.25" customHeight="1"/>
    <row r="4643" s="207" customFormat="1" ht="11.25" customHeight="1"/>
    <row r="4644" s="207" customFormat="1" ht="11.25" customHeight="1"/>
    <row r="4645" s="207" customFormat="1" ht="11.25" customHeight="1"/>
    <row r="4646" s="207" customFormat="1" ht="11.25" customHeight="1"/>
    <row r="4647" s="207" customFormat="1" ht="11.25" customHeight="1"/>
    <row r="4648" s="207" customFormat="1" ht="11.25" customHeight="1"/>
    <row r="4649" s="207" customFormat="1" ht="11.25" customHeight="1"/>
    <row r="4650" s="207" customFormat="1" ht="11.25" customHeight="1"/>
    <row r="4651" s="207" customFormat="1" ht="11.25" customHeight="1"/>
    <row r="4652" s="207" customFormat="1" ht="11.25" customHeight="1"/>
    <row r="4653" s="207" customFormat="1" ht="11.25" customHeight="1"/>
    <row r="4654" s="207" customFormat="1" ht="11.25" customHeight="1"/>
    <row r="4655" s="207" customFormat="1" ht="11.25" customHeight="1"/>
    <row r="4656" s="207" customFormat="1" ht="11.25" customHeight="1"/>
    <row r="4657" s="207" customFormat="1" ht="11.25" customHeight="1"/>
    <row r="4658" s="207" customFormat="1" ht="11.25" customHeight="1"/>
    <row r="4659" s="207" customFormat="1" ht="11.25" customHeight="1"/>
    <row r="4660" s="207" customFormat="1" ht="11.25" customHeight="1"/>
    <row r="4661" s="207" customFormat="1" ht="11.25" customHeight="1"/>
    <row r="4662" s="207" customFormat="1" ht="11.25" customHeight="1"/>
    <row r="4663" s="207" customFormat="1" ht="11.25" customHeight="1"/>
    <row r="4664" s="207" customFormat="1" ht="11.25" customHeight="1"/>
    <row r="4665" s="207" customFormat="1" ht="11.25" customHeight="1"/>
    <row r="4666" s="207" customFormat="1" ht="11.25" customHeight="1"/>
    <row r="4667" s="207" customFormat="1" ht="11.25" customHeight="1"/>
    <row r="4668" s="207" customFormat="1" ht="11.25" customHeight="1"/>
    <row r="4669" s="207" customFormat="1" ht="11.25" customHeight="1"/>
    <row r="4670" s="207" customFormat="1" ht="11.25" customHeight="1"/>
    <row r="4671" s="207" customFormat="1" ht="11.25" customHeight="1"/>
    <row r="4672" s="207" customFormat="1" ht="11.25" customHeight="1"/>
    <row r="4673" s="207" customFormat="1" ht="11.25" customHeight="1"/>
    <row r="4674" s="207" customFormat="1" ht="11.25" customHeight="1"/>
    <row r="4675" s="207" customFormat="1" ht="11.25" customHeight="1"/>
    <row r="4676" s="207" customFormat="1" ht="11.25" customHeight="1"/>
    <row r="4677" s="207" customFormat="1" ht="11.25" customHeight="1"/>
    <row r="4678" s="207" customFormat="1" ht="11.25" customHeight="1"/>
    <row r="4679" s="207" customFormat="1" ht="11.25" customHeight="1"/>
    <row r="4680" s="207" customFormat="1" ht="11.25" customHeight="1"/>
    <row r="4681" s="207" customFormat="1" ht="11.25" customHeight="1"/>
    <row r="4682" s="207" customFormat="1" ht="11.25" customHeight="1"/>
    <row r="4683" s="207" customFormat="1" ht="11.25" customHeight="1"/>
    <row r="4684" s="207" customFormat="1" ht="11.25" customHeight="1"/>
    <row r="4685" s="207" customFormat="1" ht="11.25" customHeight="1"/>
    <row r="4686" s="207" customFormat="1" ht="11.25" customHeight="1"/>
    <row r="4687" s="207" customFormat="1" ht="11.25" customHeight="1"/>
    <row r="4688" s="207" customFormat="1" ht="11.25" customHeight="1"/>
    <row r="4689" s="207" customFormat="1" ht="11.25" customHeight="1"/>
    <row r="4690" s="207" customFormat="1" ht="11.25" customHeight="1"/>
    <row r="4691" s="207" customFormat="1" ht="11.25" customHeight="1"/>
    <row r="4692" s="207" customFormat="1" ht="11.25" customHeight="1"/>
    <row r="4693" s="207" customFormat="1" ht="11.25" customHeight="1"/>
    <row r="4694" s="207" customFormat="1" ht="11.25" customHeight="1"/>
    <row r="4695" s="207" customFormat="1" ht="11.25" customHeight="1"/>
    <row r="4696" s="207" customFormat="1" ht="11.25" customHeight="1"/>
    <row r="4697" s="207" customFormat="1" ht="11.25" customHeight="1"/>
    <row r="4698" s="207" customFormat="1" ht="11.25" customHeight="1"/>
    <row r="4699" s="207" customFormat="1" ht="11.25" customHeight="1"/>
    <row r="4700" s="207" customFormat="1" ht="11.25" customHeight="1"/>
    <row r="4701" s="207" customFormat="1" ht="11.25" customHeight="1"/>
    <row r="4702" s="207" customFormat="1" ht="11.25" customHeight="1"/>
    <row r="4703" s="207" customFormat="1" ht="11.25" customHeight="1"/>
    <row r="4704" s="207" customFormat="1" ht="11.25" customHeight="1"/>
    <row r="4705" s="207" customFormat="1" ht="11.25" customHeight="1"/>
    <row r="4706" s="207" customFormat="1" ht="11.25" customHeight="1"/>
    <row r="4707" s="207" customFormat="1" ht="11.25" customHeight="1"/>
    <row r="4708" s="207" customFormat="1" ht="11.25" customHeight="1"/>
    <row r="4709" s="207" customFormat="1" ht="11.25" customHeight="1"/>
    <row r="4710" s="207" customFormat="1" ht="11.25" customHeight="1"/>
    <row r="4711" s="207" customFormat="1" ht="11.25" customHeight="1"/>
    <row r="4712" s="207" customFormat="1" ht="11.25" customHeight="1"/>
    <row r="4713" s="207" customFormat="1" ht="11.25" customHeight="1"/>
    <row r="4714" s="207" customFormat="1" ht="11.25" customHeight="1"/>
    <row r="4715" s="207" customFormat="1" ht="11.25" customHeight="1"/>
    <row r="4716" s="207" customFormat="1" ht="11.25" customHeight="1"/>
    <row r="4717" s="207" customFormat="1" ht="11.25" customHeight="1"/>
    <row r="4718" s="207" customFormat="1" ht="11.25" customHeight="1"/>
    <row r="4719" s="207" customFormat="1" ht="11.25" customHeight="1"/>
    <row r="4720" s="207" customFormat="1" ht="11.25" customHeight="1"/>
    <row r="4721" s="207" customFormat="1" ht="11.25" customHeight="1"/>
    <row r="4722" s="207" customFormat="1" ht="11.25" customHeight="1"/>
    <row r="4723" s="207" customFormat="1" ht="11.25" customHeight="1"/>
    <row r="4724" s="207" customFormat="1" ht="11.25" customHeight="1"/>
    <row r="4725" s="207" customFormat="1" ht="11.25" customHeight="1"/>
    <row r="4726" s="207" customFormat="1" ht="11.25" customHeight="1"/>
    <row r="4727" s="207" customFormat="1" ht="11.25" customHeight="1"/>
    <row r="4728" s="207" customFormat="1" ht="11.25" customHeight="1"/>
    <row r="4729" s="207" customFormat="1" ht="11.25" customHeight="1"/>
    <row r="4730" s="207" customFormat="1" ht="11.25" customHeight="1"/>
    <row r="4731" s="207" customFormat="1" ht="11.25" customHeight="1"/>
    <row r="4732" s="207" customFormat="1" ht="11.25" customHeight="1"/>
    <row r="4733" s="207" customFormat="1" ht="11.25" customHeight="1"/>
    <row r="4734" s="207" customFormat="1" ht="11.25" customHeight="1"/>
    <row r="4735" s="207" customFormat="1" ht="11.25" customHeight="1"/>
    <row r="4736" s="207" customFormat="1" ht="11.25" customHeight="1"/>
    <row r="4737" s="207" customFormat="1" ht="11.25" customHeight="1"/>
    <row r="4738" s="207" customFormat="1" ht="11.25" customHeight="1"/>
    <row r="4739" s="207" customFormat="1" ht="11.25" customHeight="1"/>
    <row r="4740" s="207" customFormat="1" ht="11.25" customHeight="1"/>
    <row r="4741" s="207" customFormat="1" ht="11.25" customHeight="1"/>
    <row r="4742" s="207" customFormat="1" ht="11.25" customHeight="1"/>
    <row r="4743" s="207" customFormat="1" ht="11.25" customHeight="1"/>
    <row r="4744" s="207" customFormat="1" ht="11.25" customHeight="1"/>
    <row r="4745" s="207" customFormat="1" ht="11.25" customHeight="1"/>
    <row r="4746" s="207" customFormat="1" ht="11.25" customHeight="1"/>
    <row r="4747" s="207" customFormat="1" ht="11.25" customHeight="1"/>
    <row r="4748" s="207" customFormat="1" ht="11.25" customHeight="1"/>
    <row r="4749" s="207" customFormat="1" ht="11.25" customHeight="1"/>
    <row r="4750" s="207" customFormat="1" ht="11.25" customHeight="1"/>
    <row r="4751" s="207" customFormat="1" ht="11.25" customHeight="1"/>
    <row r="4752" s="207" customFormat="1" ht="11.25" customHeight="1"/>
    <row r="4753" s="207" customFormat="1" ht="11.25" customHeight="1"/>
    <row r="4754" s="207" customFormat="1" ht="11.25" customHeight="1"/>
    <row r="4755" s="207" customFormat="1" ht="11.25" customHeight="1"/>
    <row r="4756" s="207" customFormat="1" ht="11.25" customHeight="1"/>
    <row r="4757" s="207" customFormat="1" ht="11.25" customHeight="1"/>
    <row r="4758" s="207" customFormat="1" ht="11.25" customHeight="1"/>
    <row r="4759" s="207" customFormat="1" ht="11.25" customHeight="1"/>
    <row r="4760" s="207" customFormat="1" ht="11.25" customHeight="1"/>
    <row r="4761" s="207" customFormat="1" ht="11.25" customHeight="1"/>
    <row r="4762" s="207" customFormat="1" ht="11.25" customHeight="1"/>
    <row r="4763" s="207" customFormat="1" ht="11.25" customHeight="1"/>
    <row r="4764" s="207" customFormat="1" ht="11.25" customHeight="1"/>
    <row r="4765" s="207" customFormat="1" ht="11.25" customHeight="1"/>
    <row r="4766" s="207" customFormat="1" ht="11.25" customHeight="1"/>
    <row r="4767" s="207" customFormat="1" ht="11.25" customHeight="1"/>
    <row r="4768" s="207" customFormat="1" ht="11.25" customHeight="1"/>
    <row r="4769" s="207" customFormat="1" ht="11.25" customHeight="1"/>
    <row r="4770" s="207" customFormat="1" ht="11.25" customHeight="1"/>
    <row r="4771" s="207" customFormat="1" ht="11.25" customHeight="1"/>
    <row r="4772" s="207" customFormat="1" ht="11.25" customHeight="1"/>
    <row r="4773" s="207" customFormat="1" ht="11.25" customHeight="1"/>
    <row r="4774" s="207" customFormat="1" ht="11.25" customHeight="1"/>
    <row r="4775" s="207" customFormat="1" ht="11.25" customHeight="1"/>
    <row r="4776" s="207" customFormat="1" ht="11.25" customHeight="1"/>
    <row r="4777" s="207" customFormat="1" ht="11.25" customHeight="1"/>
    <row r="4778" s="207" customFormat="1" ht="11.25" customHeight="1"/>
    <row r="4779" s="207" customFormat="1" ht="11.25" customHeight="1"/>
    <row r="4780" s="207" customFormat="1" ht="11.25" customHeight="1"/>
    <row r="4781" s="207" customFormat="1" ht="11.25" customHeight="1"/>
    <row r="4782" s="207" customFormat="1" ht="11.25" customHeight="1"/>
    <row r="4783" s="207" customFormat="1" ht="11.25" customHeight="1"/>
    <row r="4784" s="207" customFormat="1" ht="11.25" customHeight="1"/>
    <row r="4785" s="207" customFormat="1" ht="11.25" customHeight="1"/>
    <row r="4786" s="207" customFormat="1" ht="11.25" customHeight="1"/>
    <row r="4787" s="207" customFormat="1" ht="11.25" customHeight="1"/>
    <row r="4788" s="207" customFormat="1" ht="11.25" customHeight="1"/>
    <row r="4789" s="207" customFormat="1" ht="11.25" customHeight="1"/>
    <row r="4790" s="207" customFormat="1" ht="11.25" customHeight="1"/>
    <row r="4791" s="207" customFormat="1" ht="11.25" customHeight="1"/>
    <row r="4792" s="207" customFormat="1" ht="11.25" customHeight="1"/>
    <row r="4793" s="207" customFormat="1" ht="11.25" customHeight="1"/>
    <row r="4794" s="207" customFormat="1" ht="11.25" customHeight="1"/>
    <row r="4795" s="207" customFormat="1" ht="11.25" customHeight="1"/>
    <row r="4796" s="207" customFormat="1" ht="11.25" customHeight="1"/>
    <row r="4797" s="207" customFormat="1" ht="11.25" customHeight="1"/>
    <row r="4798" s="207" customFormat="1" ht="11.25" customHeight="1"/>
    <row r="4799" s="207" customFormat="1" ht="11.25" customHeight="1"/>
    <row r="4800" s="207" customFormat="1" ht="11.25" customHeight="1"/>
    <row r="4801" s="207" customFormat="1" ht="11.25" customHeight="1"/>
    <row r="4802" s="207" customFormat="1" ht="11.25" customHeight="1"/>
    <row r="4803" s="207" customFormat="1" ht="11.25" customHeight="1"/>
    <row r="4804" s="207" customFormat="1" ht="11.25" customHeight="1"/>
    <row r="4805" s="207" customFormat="1" ht="11.25" customHeight="1"/>
    <row r="4806" s="207" customFormat="1" ht="11.25" customHeight="1"/>
    <row r="4807" s="207" customFormat="1" ht="11.25" customHeight="1"/>
    <row r="4808" s="207" customFormat="1" ht="11.25" customHeight="1"/>
    <row r="4809" s="207" customFormat="1" ht="11.25" customHeight="1"/>
    <row r="4810" s="207" customFormat="1" ht="11.25" customHeight="1"/>
    <row r="4811" s="207" customFormat="1" ht="11.25" customHeight="1"/>
    <row r="4812" s="207" customFormat="1" ht="11.25" customHeight="1"/>
    <row r="4813" s="207" customFormat="1" ht="11.25" customHeight="1"/>
    <row r="4814" s="207" customFormat="1" ht="11.25" customHeight="1"/>
    <row r="4815" s="207" customFormat="1" ht="11.25" customHeight="1"/>
    <row r="4816" s="207" customFormat="1" ht="11.25" customHeight="1"/>
    <row r="4817" s="207" customFormat="1" ht="11.25" customHeight="1"/>
    <row r="4818" s="207" customFormat="1" ht="11.25" customHeight="1"/>
    <row r="4819" s="207" customFormat="1" ht="11.25" customHeight="1"/>
    <row r="4820" s="207" customFormat="1" ht="11.25" customHeight="1"/>
    <row r="4821" s="207" customFormat="1" ht="11.25" customHeight="1"/>
    <row r="4822" s="207" customFormat="1" ht="11.25" customHeight="1"/>
    <row r="4823" s="207" customFormat="1" ht="11.25" customHeight="1"/>
    <row r="4824" s="207" customFormat="1" ht="11.25" customHeight="1"/>
    <row r="4825" s="207" customFormat="1" ht="11.25" customHeight="1"/>
    <row r="4826" s="207" customFormat="1" ht="11.25" customHeight="1"/>
    <row r="4827" s="207" customFormat="1" ht="11.25" customHeight="1"/>
    <row r="4828" s="207" customFormat="1" ht="11.25" customHeight="1"/>
    <row r="4829" s="207" customFormat="1" ht="11.25" customHeight="1"/>
    <row r="4830" s="207" customFormat="1" ht="11.25" customHeight="1"/>
    <row r="4831" s="207" customFormat="1" ht="11.25" customHeight="1"/>
    <row r="4832" s="207" customFormat="1" ht="11.25" customHeight="1"/>
    <row r="4833" s="207" customFormat="1" ht="11.25" customHeight="1"/>
    <row r="4834" s="207" customFormat="1" ht="11.25" customHeight="1"/>
    <row r="4835" s="207" customFormat="1" ht="11.25" customHeight="1"/>
    <row r="4836" s="207" customFormat="1" ht="11.25" customHeight="1"/>
    <row r="4837" s="207" customFormat="1" ht="11.25" customHeight="1"/>
    <row r="4838" s="207" customFormat="1" ht="11.25" customHeight="1"/>
    <row r="4839" s="207" customFormat="1" ht="11.25" customHeight="1"/>
    <row r="4840" s="207" customFormat="1" ht="11.25" customHeight="1"/>
    <row r="4841" s="207" customFormat="1" ht="11.25" customHeight="1"/>
    <row r="4842" s="207" customFormat="1" ht="11.25" customHeight="1"/>
    <row r="4843" s="207" customFormat="1" ht="11.25" customHeight="1"/>
    <row r="4844" s="207" customFormat="1" ht="11.25" customHeight="1"/>
    <row r="4845" s="207" customFormat="1" ht="11.25" customHeight="1"/>
    <row r="4846" s="207" customFormat="1" ht="11.25" customHeight="1"/>
    <row r="4847" s="207" customFormat="1" ht="11.25" customHeight="1"/>
    <row r="4848" s="207" customFormat="1" ht="11.25" customHeight="1"/>
    <row r="4849" s="207" customFormat="1" ht="11.25" customHeight="1"/>
    <row r="4850" s="207" customFormat="1" ht="11.25" customHeight="1"/>
    <row r="4851" s="207" customFormat="1" ht="11.25" customHeight="1"/>
    <row r="4852" s="207" customFormat="1" ht="11.25" customHeight="1"/>
    <row r="4853" s="207" customFormat="1" ht="11.25" customHeight="1"/>
    <row r="4854" s="207" customFormat="1" ht="11.25" customHeight="1"/>
    <row r="4855" s="207" customFormat="1" ht="11.25" customHeight="1"/>
    <row r="4856" s="207" customFormat="1" ht="11.25" customHeight="1"/>
    <row r="4857" s="207" customFormat="1" ht="11.25" customHeight="1"/>
    <row r="4858" s="207" customFormat="1" ht="11.25" customHeight="1"/>
    <row r="4859" s="207" customFormat="1" ht="11.25" customHeight="1"/>
    <row r="4860" s="207" customFormat="1" ht="11.25" customHeight="1"/>
    <row r="4861" s="207" customFormat="1" ht="11.25" customHeight="1"/>
    <row r="4862" s="207" customFormat="1" ht="11.25" customHeight="1"/>
    <row r="4863" s="207" customFormat="1" ht="11.25" customHeight="1"/>
    <row r="4864" s="207" customFormat="1" ht="11.25" customHeight="1"/>
    <row r="4865" s="207" customFormat="1" ht="11.25" customHeight="1"/>
    <row r="4866" s="207" customFormat="1" ht="11.25" customHeight="1"/>
    <row r="4867" s="207" customFormat="1" ht="11.25" customHeight="1"/>
    <row r="4868" s="207" customFormat="1" ht="11.25" customHeight="1"/>
    <row r="4869" s="207" customFormat="1" ht="11.25" customHeight="1"/>
    <row r="4870" s="207" customFormat="1" ht="11.25" customHeight="1"/>
    <row r="4871" s="207" customFormat="1" ht="11.25" customHeight="1"/>
    <row r="4872" s="207" customFormat="1" ht="11.25" customHeight="1"/>
    <row r="4873" s="207" customFormat="1" ht="11.25" customHeight="1"/>
    <row r="4874" s="207" customFormat="1" ht="11.25" customHeight="1"/>
    <row r="4875" s="207" customFormat="1" ht="11.25" customHeight="1"/>
    <row r="4876" s="207" customFormat="1" ht="11.25" customHeight="1"/>
    <row r="4877" s="207" customFormat="1" ht="11.25" customHeight="1"/>
    <row r="4878" s="207" customFormat="1" ht="11.25" customHeight="1"/>
    <row r="4879" s="207" customFormat="1" ht="11.25" customHeight="1"/>
    <row r="4880" s="207" customFormat="1" ht="11.25" customHeight="1"/>
    <row r="4881" s="207" customFormat="1" ht="11.25" customHeight="1"/>
    <row r="4882" s="207" customFormat="1" ht="11.25" customHeight="1"/>
    <row r="4883" s="207" customFormat="1" ht="11.25" customHeight="1"/>
    <row r="4884" s="207" customFormat="1" ht="11.25" customHeight="1"/>
    <row r="4885" s="207" customFormat="1" ht="11.25" customHeight="1"/>
    <row r="4886" s="207" customFormat="1" ht="11.25" customHeight="1"/>
    <row r="4887" s="207" customFormat="1" ht="11.25" customHeight="1"/>
    <row r="4888" s="207" customFormat="1" ht="11.25" customHeight="1"/>
    <row r="4889" s="207" customFormat="1" ht="11.25" customHeight="1"/>
    <row r="4890" s="207" customFormat="1" ht="11.25" customHeight="1"/>
    <row r="4891" s="207" customFormat="1" ht="11.25" customHeight="1"/>
    <row r="4892" s="207" customFormat="1" ht="11.25" customHeight="1"/>
    <row r="4893" s="207" customFormat="1" ht="11.25" customHeight="1"/>
    <row r="4894" s="207" customFormat="1" ht="11.25" customHeight="1"/>
    <row r="4895" s="207" customFormat="1" ht="11.25" customHeight="1"/>
    <row r="4896" s="207" customFormat="1" ht="11.25" customHeight="1"/>
    <row r="4897" s="207" customFormat="1" ht="11.25" customHeight="1"/>
    <row r="4898" s="207" customFormat="1" ht="11.25" customHeight="1"/>
    <row r="4899" s="207" customFormat="1" ht="11.25" customHeight="1"/>
    <row r="4900" s="207" customFormat="1" ht="11.25" customHeight="1"/>
    <row r="4901" s="207" customFormat="1" ht="11.25" customHeight="1"/>
    <row r="4902" s="207" customFormat="1" ht="11.25" customHeight="1"/>
    <row r="4903" s="207" customFormat="1" ht="11.25" customHeight="1"/>
    <row r="4904" s="207" customFormat="1" ht="11.25" customHeight="1"/>
    <row r="4905" s="207" customFormat="1" ht="11.25" customHeight="1"/>
    <row r="4906" s="207" customFormat="1" ht="11.25" customHeight="1"/>
    <row r="4907" s="207" customFormat="1" ht="11.25" customHeight="1"/>
    <row r="4908" s="207" customFormat="1" ht="11.25" customHeight="1"/>
    <row r="4909" s="207" customFormat="1" ht="11.25" customHeight="1"/>
    <row r="4910" s="207" customFormat="1" ht="11.25" customHeight="1"/>
    <row r="4911" s="207" customFormat="1" ht="11.25" customHeight="1"/>
    <row r="4912" s="207" customFormat="1" ht="11.25" customHeight="1"/>
    <row r="4913" s="207" customFormat="1" ht="11.25" customHeight="1"/>
    <row r="4914" s="207" customFormat="1" ht="11.25" customHeight="1"/>
    <row r="4915" s="207" customFormat="1" ht="11.25" customHeight="1"/>
    <row r="4916" s="207" customFormat="1" ht="11.25" customHeight="1"/>
    <row r="4917" s="207" customFormat="1" ht="11.25" customHeight="1"/>
    <row r="4918" s="207" customFormat="1" ht="11.25" customHeight="1"/>
    <row r="4919" s="207" customFormat="1" ht="11.25" customHeight="1"/>
    <row r="4920" s="207" customFormat="1" ht="11.25" customHeight="1"/>
    <row r="4921" s="207" customFormat="1" ht="11.25" customHeight="1"/>
    <row r="4922" s="207" customFormat="1" ht="11.25" customHeight="1"/>
    <row r="4923" s="207" customFormat="1" ht="11.25" customHeight="1"/>
    <row r="4924" s="207" customFormat="1" ht="11.25" customHeight="1"/>
    <row r="4925" s="207" customFormat="1" ht="11.25" customHeight="1"/>
    <row r="4926" s="207" customFormat="1" ht="11.25" customHeight="1"/>
    <row r="4927" s="207" customFormat="1" ht="11.25" customHeight="1"/>
    <row r="4928" s="207" customFormat="1" ht="11.25" customHeight="1"/>
    <row r="4929" s="207" customFormat="1" ht="11.25" customHeight="1"/>
    <row r="4930" s="207" customFormat="1" ht="11.25" customHeight="1"/>
    <row r="4931" s="207" customFormat="1" ht="11.25" customHeight="1"/>
    <row r="4932" s="207" customFormat="1" ht="11.25" customHeight="1"/>
    <row r="4933" s="207" customFormat="1" ht="11.25" customHeight="1"/>
    <row r="4934" s="207" customFormat="1" ht="11.25" customHeight="1"/>
    <row r="4935" s="207" customFormat="1" ht="11.25" customHeight="1"/>
    <row r="4936" s="207" customFormat="1" ht="11.25" customHeight="1"/>
    <row r="4937" s="207" customFormat="1" ht="11.25" customHeight="1"/>
    <row r="4938" s="207" customFormat="1" ht="11.25" customHeight="1"/>
    <row r="4939" s="207" customFormat="1" ht="11.25" customHeight="1"/>
    <row r="4940" s="207" customFormat="1" ht="11.25" customHeight="1"/>
    <row r="4941" s="207" customFormat="1" ht="11.25" customHeight="1"/>
    <row r="4942" s="207" customFormat="1" ht="11.25" customHeight="1"/>
    <row r="4943" s="207" customFormat="1" ht="11.25" customHeight="1"/>
    <row r="4944" s="207" customFormat="1" ht="11.25" customHeight="1"/>
    <row r="4945" s="207" customFormat="1" ht="11.25" customHeight="1"/>
    <row r="4946" s="207" customFormat="1" ht="11.25" customHeight="1"/>
    <row r="4947" s="207" customFormat="1" ht="11.25" customHeight="1"/>
    <row r="4948" s="207" customFormat="1" ht="11.25" customHeight="1"/>
    <row r="4949" s="207" customFormat="1" ht="11.25" customHeight="1"/>
    <row r="4950" s="207" customFormat="1" ht="11.25" customHeight="1"/>
    <row r="4951" s="207" customFormat="1" ht="11.25" customHeight="1"/>
    <row r="4952" s="207" customFormat="1" ht="11.25" customHeight="1"/>
    <row r="4953" s="207" customFormat="1" ht="11.25" customHeight="1"/>
    <row r="4954" s="207" customFormat="1" ht="11.25" customHeight="1"/>
    <row r="4955" s="207" customFormat="1" ht="11.25" customHeight="1"/>
    <row r="4956" s="207" customFormat="1" ht="11.25" customHeight="1"/>
    <row r="4957" s="207" customFormat="1" ht="11.25" customHeight="1"/>
    <row r="4958" s="207" customFormat="1" ht="11.25" customHeight="1"/>
    <row r="4959" s="207" customFormat="1" ht="11.25" customHeight="1"/>
    <row r="4960" s="207" customFormat="1" ht="11.25" customHeight="1"/>
    <row r="4961" s="207" customFormat="1" ht="11.25" customHeight="1"/>
    <row r="4962" s="207" customFormat="1" ht="11.25" customHeight="1"/>
    <row r="4963" s="207" customFormat="1" ht="11.25" customHeight="1"/>
    <row r="4964" s="207" customFormat="1" ht="11.25" customHeight="1"/>
    <row r="4965" s="207" customFormat="1" ht="11.25" customHeight="1"/>
    <row r="4966" s="207" customFormat="1" ht="11.25" customHeight="1"/>
    <row r="4967" s="207" customFormat="1" ht="11.25" customHeight="1"/>
    <row r="4968" s="207" customFormat="1" ht="11.25" customHeight="1"/>
    <row r="4969" s="207" customFormat="1" ht="11.25" customHeight="1"/>
    <row r="4970" s="207" customFormat="1" ht="11.25" customHeight="1"/>
    <row r="4971" s="207" customFormat="1" ht="11.25" customHeight="1"/>
    <row r="4972" s="207" customFormat="1" ht="11.25" customHeight="1"/>
    <row r="4973" s="207" customFormat="1" ht="11.25" customHeight="1"/>
    <row r="4974" s="207" customFormat="1" ht="11.25" customHeight="1"/>
    <row r="4975" s="207" customFormat="1" ht="11.25" customHeight="1"/>
    <row r="4976" s="207" customFormat="1" ht="11.25" customHeight="1"/>
    <row r="4977" s="207" customFormat="1" ht="11.25" customHeight="1"/>
    <row r="4978" s="207" customFormat="1" ht="11.25" customHeight="1"/>
    <row r="4979" s="207" customFormat="1" ht="11.25" customHeight="1"/>
    <row r="4980" s="207" customFormat="1" ht="11.25" customHeight="1"/>
    <row r="4981" s="207" customFormat="1" ht="11.25" customHeight="1"/>
    <row r="4982" s="207" customFormat="1" ht="11.25" customHeight="1"/>
    <row r="4983" s="207" customFormat="1" ht="11.25" customHeight="1"/>
    <row r="4984" s="207" customFormat="1" ht="11.25" customHeight="1"/>
    <row r="4985" s="207" customFormat="1" ht="11.25" customHeight="1"/>
    <row r="4986" s="207" customFormat="1" ht="11.25" customHeight="1"/>
    <row r="4987" s="207" customFormat="1" ht="11.25" customHeight="1"/>
    <row r="4988" s="207" customFormat="1" ht="11.25" customHeight="1"/>
    <row r="4989" s="207" customFormat="1" ht="11.25" customHeight="1"/>
    <row r="4990" s="207" customFormat="1" ht="11.25" customHeight="1"/>
    <row r="4991" s="207" customFormat="1" ht="11.25" customHeight="1"/>
    <row r="4992" s="207" customFormat="1" ht="11.25" customHeight="1"/>
    <row r="4993" s="207" customFormat="1" ht="11.25" customHeight="1"/>
    <row r="4994" s="207" customFormat="1" ht="11.25" customHeight="1"/>
    <row r="4995" s="207" customFormat="1" ht="11.25" customHeight="1"/>
    <row r="4996" s="207" customFormat="1" ht="11.25" customHeight="1"/>
    <row r="4997" s="207" customFormat="1" ht="11.25" customHeight="1"/>
    <row r="4998" s="207" customFormat="1" ht="11.25" customHeight="1"/>
    <row r="4999" s="207" customFormat="1" ht="11.25" customHeight="1"/>
    <row r="5000" s="207" customFormat="1" ht="11.25" customHeight="1"/>
    <row r="5001" s="207" customFormat="1" ht="11.25" customHeight="1"/>
    <row r="5002" s="207" customFormat="1" ht="11.25" customHeight="1"/>
    <row r="5003" s="207" customFormat="1" ht="11.25" customHeight="1"/>
    <row r="5004" s="207" customFormat="1" ht="11.25" customHeight="1"/>
    <row r="5005" s="207" customFormat="1" ht="11.25" customHeight="1"/>
    <row r="5006" s="207" customFormat="1" ht="11.25" customHeight="1"/>
    <row r="5007" s="207" customFormat="1" ht="11.25" customHeight="1"/>
    <row r="5008" s="207" customFormat="1" ht="11.25" customHeight="1"/>
    <row r="5009" s="207" customFormat="1" ht="11.25" customHeight="1"/>
    <row r="5010" s="207" customFormat="1" ht="11.25" customHeight="1"/>
    <row r="5011" s="207" customFormat="1" ht="11.25" customHeight="1"/>
    <row r="5012" s="207" customFormat="1" ht="11.25" customHeight="1"/>
    <row r="5013" s="207" customFormat="1" ht="11.25" customHeight="1"/>
    <row r="5014" s="207" customFormat="1" ht="11.25" customHeight="1"/>
    <row r="5015" s="207" customFormat="1" ht="11.25" customHeight="1"/>
    <row r="5016" s="207" customFormat="1" ht="11.25" customHeight="1"/>
    <row r="5017" s="207" customFormat="1" ht="11.25" customHeight="1"/>
    <row r="5018" s="207" customFormat="1" ht="11.25" customHeight="1"/>
    <row r="5019" s="207" customFormat="1" ht="11.25" customHeight="1"/>
    <row r="5020" s="207" customFormat="1" ht="11.25" customHeight="1"/>
    <row r="5021" s="207" customFormat="1" ht="11.25" customHeight="1"/>
    <row r="5022" s="207" customFormat="1" ht="11.25" customHeight="1"/>
    <row r="5023" s="207" customFormat="1" ht="11.25" customHeight="1"/>
    <row r="5024" s="207" customFormat="1" ht="11.25" customHeight="1"/>
    <row r="5025" s="207" customFormat="1" ht="11.25" customHeight="1"/>
    <row r="5026" s="207" customFormat="1" ht="11.25" customHeight="1"/>
    <row r="5027" s="207" customFormat="1" ht="11.25" customHeight="1"/>
    <row r="5028" s="207" customFormat="1" ht="11.25" customHeight="1"/>
    <row r="5029" s="207" customFormat="1" ht="11.25" customHeight="1"/>
    <row r="5030" s="207" customFormat="1" ht="11.25" customHeight="1"/>
    <row r="5031" s="207" customFormat="1" ht="11.25" customHeight="1"/>
    <row r="5032" s="207" customFormat="1" ht="11.25" customHeight="1"/>
    <row r="5033" s="207" customFormat="1" ht="11.25" customHeight="1"/>
    <row r="5034" s="207" customFormat="1" ht="11.25" customHeight="1"/>
    <row r="5035" s="207" customFormat="1" ht="11.25" customHeight="1"/>
    <row r="5036" s="207" customFormat="1" ht="11.25" customHeight="1"/>
    <row r="5037" s="207" customFormat="1" ht="11.25" customHeight="1"/>
    <row r="5038" s="207" customFormat="1" ht="11.25" customHeight="1"/>
    <row r="5039" s="207" customFormat="1" ht="11.25" customHeight="1"/>
    <row r="5040" s="207" customFormat="1" ht="11.25" customHeight="1"/>
    <row r="5041" s="207" customFormat="1" ht="11.25" customHeight="1"/>
    <row r="5042" s="207" customFormat="1" ht="11.25" customHeight="1"/>
    <row r="5043" s="207" customFormat="1" ht="11.25" customHeight="1"/>
    <row r="5044" s="207" customFormat="1" ht="11.25" customHeight="1"/>
    <row r="5045" s="207" customFormat="1" ht="11.25" customHeight="1"/>
    <row r="5046" s="207" customFormat="1" ht="11.25" customHeight="1"/>
    <row r="5047" s="207" customFormat="1" ht="11.25" customHeight="1"/>
    <row r="5048" s="207" customFormat="1" ht="11.25" customHeight="1"/>
    <row r="5049" s="207" customFormat="1" ht="11.25" customHeight="1"/>
    <row r="5050" s="207" customFormat="1" ht="11.25" customHeight="1"/>
    <row r="5051" s="207" customFormat="1" ht="11.25" customHeight="1"/>
    <row r="5052" s="207" customFormat="1" ht="11.25" customHeight="1"/>
    <row r="5053" s="207" customFormat="1" ht="11.25" customHeight="1"/>
    <row r="5054" s="207" customFormat="1" ht="11.25" customHeight="1"/>
    <row r="5055" s="207" customFormat="1" ht="11.25" customHeight="1"/>
    <row r="5056" s="207" customFormat="1" ht="11.25" customHeight="1"/>
    <row r="5057" s="207" customFormat="1" ht="11.25" customHeight="1"/>
    <row r="5058" s="207" customFormat="1" ht="11.25" customHeight="1"/>
    <row r="5059" s="207" customFormat="1" ht="11.25" customHeight="1"/>
    <row r="5060" s="207" customFormat="1" ht="11.25" customHeight="1"/>
    <row r="5061" s="207" customFormat="1" ht="11.25" customHeight="1"/>
    <row r="5062" s="207" customFormat="1" ht="11.25" customHeight="1"/>
    <row r="5063" s="207" customFormat="1" ht="11.25" customHeight="1"/>
    <row r="5064" s="207" customFormat="1" ht="11.25" customHeight="1"/>
    <row r="5065" s="207" customFormat="1" ht="11.25" customHeight="1"/>
    <row r="5066" s="207" customFormat="1" ht="11.25" customHeight="1"/>
    <row r="5067" s="207" customFormat="1" ht="11.25" customHeight="1"/>
    <row r="5068" s="207" customFormat="1" ht="11.25" customHeight="1"/>
    <row r="5069" s="207" customFormat="1" ht="11.25" customHeight="1"/>
    <row r="5070" s="207" customFormat="1" ht="11.25" customHeight="1"/>
    <row r="5071" s="207" customFormat="1" ht="11.25" customHeight="1"/>
    <row r="5072" s="207" customFormat="1" ht="11.25" customHeight="1"/>
    <row r="5073" s="207" customFormat="1" ht="11.25" customHeight="1"/>
    <row r="5074" s="207" customFormat="1" ht="11.25" customHeight="1"/>
    <row r="5075" s="207" customFormat="1" ht="11.25" customHeight="1"/>
    <row r="5076" s="207" customFormat="1" ht="11.25" customHeight="1"/>
    <row r="5077" s="207" customFormat="1" ht="11.25" customHeight="1"/>
    <row r="5078" s="207" customFormat="1" ht="11.25" customHeight="1"/>
    <row r="5079" s="207" customFormat="1" ht="11.25" customHeight="1"/>
    <row r="5080" s="207" customFormat="1" ht="11.25" customHeight="1"/>
    <row r="5081" s="207" customFormat="1" ht="11.25" customHeight="1"/>
    <row r="5082" s="207" customFormat="1" ht="11.25" customHeight="1"/>
    <row r="5083" s="207" customFormat="1" ht="11.25" customHeight="1"/>
    <row r="5084" s="207" customFormat="1" ht="11.25" customHeight="1"/>
    <row r="5085" s="207" customFormat="1" ht="11.25" customHeight="1"/>
    <row r="5086" s="207" customFormat="1" ht="11.25" customHeight="1"/>
    <row r="5087" s="207" customFormat="1" ht="11.25" customHeight="1"/>
    <row r="5088" s="207" customFormat="1" ht="11.25" customHeight="1"/>
    <row r="5089" s="207" customFormat="1" ht="11.25" customHeight="1"/>
    <row r="5090" s="207" customFormat="1" ht="11.25" customHeight="1"/>
    <row r="5091" s="207" customFormat="1" ht="11.25" customHeight="1"/>
    <row r="5092" s="207" customFormat="1" ht="11.25" customHeight="1"/>
    <row r="5093" s="207" customFormat="1" ht="11.25" customHeight="1"/>
    <row r="5094" s="207" customFormat="1" ht="11.25" customHeight="1"/>
    <row r="5095" s="207" customFormat="1" ht="11.25" customHeight="1"/>
    <row r="5096" s="207" customFormat="1" ht="11.25" customHeight="1"/>
    <row r="5097" s="207" customFormat="1" ht="11.25" customHeight="1"/>
    <row r="5098" s="207" customFormat="1" ht="11.25" customHeight="1"/>
    <row r="5099" s="207" customFormat="1" ht="11.25" customHeight="1"/>
    <row r="5100" s="207" customFormat="1" ht="11.25" customHeight="1"/>
    <row r="5101" s="207" customFormat="1" ht="11.25" customHeight="1"/>
    <row r="5102" s="207" customFormat="1" ht="11.25" customHeight="1"/>
    <row r="5103" s="207" customFormat="1" ht="11.25" customHeight="1"/>
    <row r="5104" s="207" customFormat="1" ht="11.25" customHeight="1"/>
    <row r="5105" s="207" customFormat="1" ht="11.25" customHeight="1"/>
    <row r="5106" s="207" customFormat="1" ht="11.25" customHeight="1"/>
    <row r="5107" s="207" customFormat="1" ht="11.25" customHeight="1"/>
    <row r="5108" s="207" customFormat="1" ht="11.25" customHeight="1"/>
    <row r="5109" s="207" customFormat="1" ht="11.25" customHeight="1"/>
    <row r="5110" s="207" customFormat="1" ht="11.25" customHeight="1"/>
    <row r="5111" s="207" customFormat="1" ht="11.25" customHeight="1"/>
    <row r="5112" s="207" customFormat="1" ht="11.25" customHeight="1"/>
    <row r="5113" s="207" customFormat="1" ht="11.25" customHeight="1"/>
    <row r="5114" s="207" customFormat="1" ht="11.25" customHeight="1"/>
    <row r="5115" s="207" customFormat="1" ht="11.25" customHeight="1"/>
    <row r="5116" s="207" customFormat="1" ht="11.25" customHeight="1"/>
    <row r="5117" s="207" customFormat="1" ht="11.25" customHeight="1"/>
    <row r="5118" s="207" customFormat="1" ht="11.25" customHeight="1"/>
    <row r="5119" s="207" customFormat="1" ht="11.25" customHeight="1"/>
    <row r="5120" s="207" customFormat="1" ht="11.25" customHeight="1"/>
    <row r="5121" s="207" customFormat="1" ht="11.25" customHeight="1"/>
    <row r="5122" s="207" customFormat="1" ht="11.25" customHeight="1"/>
    <row r="5123" s="207" customFormat="1" ht="11.25" customHeight="1"/>
    <row r="5124" s="207" customFormat="1" ht="11.25" customHeight="1"/>
    <row r="5125" s="207" customFormat="1" ht="11.25" customHeight="1"/>
    <row r="5126" s="207" customFormat="1" ht="11.25" customHeight="1"/>
    <row r="5127" s="207" customFormat="1" ht="11.25" customHeight="1"/>
    <row r="5128" s="207" customFormat="1" ht="11.25" customHeight="1"/>
    <row r="5129" s="207" customFormat="1" ht="11.25" customHeight="1"/>
    <row r="5130" s="207" customFormat="1" ht="11.25" customHeight="1"/>
    <row r="5131" s="207" customFormat="1" ht="11.25" customHeight="1"/>
    <row r="5132" s="207" customFormat="1" ht="11.25" customHeight="1"/>
    <row r="5133" s="207" customFormat="1" ht="11.25" customHeight="1"/>
    <row r="5134" s="207" customFormat="1" ht="11.25" customHeight="1"/>
    <row r="5135" s="207" customFormat="1" ht="11.25" customHeight="1"/>
    <row r="5136" s="207" customFormat="1" ht="11.25" customHeight="1"/>
    <row r="5137" s="207" customFormat="1" ht="11.25" customHeight="1"/>
    <row r="5138" s="207" customFormat="1" ht="11.25" customHeight="1"/>
    <row r="5139" s="207" customFormat="1" ht="11.25" customHeight="1"/>
    <row r="5140" s="207" customFormat="1" ht="11.25" customHeight="1"/>
    <row r="5141" s="207" customFormat="1" ht="11.25" customHeight="1"/>
    <row r="5142" s="207" customFormat="1" ht="11.25" customHeight="1"/>
    <row r="5143" s="207" customFormat="1" ht="11.25" customHeight="1"/>
    <row r="5144" s="207" customFormat="1" ht="11.25" customHeight="1"/>
    <row r="5145" s="207" customFormat="1" ht="11.25" customHeight="1"/>
    <row r="5146" s="207" customFormat="1" ht="11.25" customHeight="1"/>
    <row r="5147" s="207" customFormat="1" ht="11.25" customHeight="1"/>
    <row r="5148" s="207" customFormat="1" ht="11.25" customHeight="1"/>
    <row r="5149" s="207" customFormat="1" ht="11.25" customHeight="1"/>
    <row r="5150" s="207" customFormat="1" ht="11.25" customHeight="1"/>
    <row r="5151" s="207" customFormat="1" ht="11.25" customHeight="1"/>
    <row r="5152" s="207" customFormat="1" ht="11.25" customHeight="1"/>
    <row r="5153" s="207" customFormat="1" ht="11.25" customHeight="1"/>
    <row r="5154" s="207" customFormat="1" ht="11.25" customHeight="1"/>
    <row r="5155" s="207" customFormat="1" ht="11.25" customHeight="1"/>
    <row r="5156" s="207" customFormat="1" ht="11.25" customHeight="1"/>
    <row r="5157" s="207" customFormat="1" ht="11.25" customHeight="1"/>
    <row r="5158" s="207" customFormat="1" ht="11.25" customHeight="1"/>
    <row r="5159" s="207" customFormat="1" ht="11.25" customHeight="1"/>
    <row r="5160" s="207" customFormat="1" ht="11.25" customHeight="1"/>
    <row r="5161" s="207" customFormat="1" ht="11.25" customHeight="1"/>
    <row r="5162" s="207" customFormat="1" ht="11.25" customHeight="1"/>
    <row r="5163" s="207" customFormat="1" ht="11.25" customHeight="1"/>
    <row r="5164" s="207" customFormat="1" ht="11.25" customHeight="1"/>
    <row r="5165" s="207" customFormat="1" ht="11.25" customHeight="1"/>
    <row r="5166" s="207" customFormat="1" ht="11.25" customHeight="1"/>
    <row r="5167" s="207" customFormat="1" ht="11.25" customHeight="1"/>
    <row r="5168" s="207" customFormat="1" ht="11.25" customHeight="1"/>
    <row r="5169" s="207" customFormat="1" ht="11.25" customHeight="1"/>
    <row r="5170" s="207" customFormat="1" ht="11.25" customHeight="1"/>
    <row r="5171" s="207" customFormat="1" ht="11.25" customHeight="1"/>
    <row r="5172" s="207" customFormat="1" ht="11.25" customHeight="1"/>
    <row r="5173" s="207" customFormat="1" ht="11.25" customHeight="1"/>
    <row r="5174" s="207" customFormat="1" ht="11.25" customHeight="1"/>
    <row r="5175" s="207" customFormat="1" ht="11.25" customHeight="1"/>
    <row r="5176" s="207" customFormat="1" ht="11.25" customHeight="1"/>
    <row r="5177" s="207" customFormat="1" ht="11.25" customHeight="1"/>
    <row r="5178" s="207" customFormat="1" ht="11.25" customHeight="1"/>
    <row r="5179" s="207" customFormat="1" ht="11.25" customHeight="1"/>
    <row r="5180" s="207" customFormat="1" ht="11.25" customHeight="1"/>
    <row r="5181" s="207" customFormat="1" ht="11.25" customHeight="1"/>
    <row r="5182" s="207" customFormat="1" ht="11.25" customHeight="1"/>
    <row r="5183" s="207" customFormat="1" ht="11.25" customHeight="1"/>
    <row r="5184" s="207" customFormat="1" ht="11.25" customHeight="1"/>
    <row r="5185" s="207" customFormat="1" ht="11.25" customHeight="1"/>
    <row r="5186" s="207" customFormat="1" ht="11.25" customHeight="1"/>
    <row r="5187" s="207" customFormat="1" ht="11.25" customHeight="1"/>
    <row r="5188" s="207" customFormat="1" ht="11.25" customHeight="1"/>
    <row r="5189" s="207" customFormat="1" ht="11.25" customHeight="1"/>
    <row r="5190" s="207" customFormat="1" ht="11.25" customHeight="1"/>
    <row r="5191" s="207" customFormat="1" ht="11.25" customHeight="1"/>
    <row r="5192" s="207" customFormat="1" ht="11.25" customHeight="1"/>
    <row r="5193" s="207" customFormat="1" ht="11.25" customHeight="1"/>
    <row r="5194" s="207" customFormat="1" ht="11.25" customHeight="1"/>
    <row r="5195" s="207" customFormat="1" ht="11.25" customHeight="1"/>
    <row r="5196" s="207" customFormat="1" ht="11.25" customHeight="1"/>
    <row r="5197" s="207" customFormat="1" ht="11.25" customHeight="1"/>
    <row r="5198" s="207" customFormat="1" ht="11.25" customHeight="1"/>
    <row r="5199" s="207" customFormat="1" ht="11.25" customHeight="1"/>
    <row r="5200" s="207" customFormat="1" ht="11.25" customHeight="1"/>
    <row r="5201" s="207" customFormat="1" ht="11.25" customHeight="1"/>
    <row r="5202" s="207" customFormat="1" ht="11.25" customHeight="1"/>
    <row r="5203" s="207" customFormat="1" ht="11.25" customHeight="1"/>
    <row r="5204" s="207" customFormat="1" ht="11.25" customHeight="1"/>
    <row r="5205" s="207" customFormat="1" ht="11.25" customHeight="1"/>
    <row r="5206" s="207" customFormat="1" ht="11.25" customHeight="1"/>
    <row r="5207" s="207" customFormat="1" ht="11.25" customHeight="1"/>
    <row r="5208" s="207" customFormat="1" ht="11.25" customHeight="1"/>
    <row r="5209" s="207" customFormat="1" ht="11.25" customHeight="1"/>
    <row r="5210" s="207" customFormat="1" ht="11.25" customHeight="1"/>
    <row r="5211" s="207" customFormat="1" ht="11.25" customHeight="1"/>
    <row r="5212" s="207" customFormat="1" ht="11.25" customHeight="1"/>
    <row r="5213" s="207" customFormat="1" ht="11.25" customHeight="1"/>
    <row r="5214" s="207" customFormat="1" ht="11.25" customHeight="1"/>
    <row r="5215" s="207" customFormat="1" ht="11.25" customHeight="1"/>
    <row r="5216" s="207" customFormat="1" ht="11.25" customHeight="1"/>
    <row r="5217" s="207" customFormat="1" ht="11.25" customHeight="1"/>
    <row r="5218" s="207" customFormat="1" ht="11.25" customHeight="1"/>
    <row r="5219" s="207" customFormat="1" ht="11.25" customHeight="1"/>
    <row r="5220" s="207" customFormat="1" ht="11.25" customHeight="1"/>
    <row r="5221" s="207" customFormat="1" ht="11.25" customHeight="1"/>
    <row r="5222" s="207" customFormat="1" ht="11.25" customHeight="1"/>
    <row r="5223" s="207" customFormat="1" ht="11.25" customHeight="1"/>
    <row r="5224" s="207" customFormat="1" ht="11.25" customHeight="1"/>
    <row r="5225" s="207" customFormat="1" ht="11.25" customHeight="1"/>
    <row r="5226" s="207" customFormat="1" ht="11.25" customHeight="1"/>
    <row r="5227" s="207" customFormat="1" ht="11.25" customHeight="1"/>
    <row r="5228" s="207" customFormat="1" ht="11.25" customHeight="1"/>
    <row r="5229" s="207" customFormat="1" ht="11.25" customHeight="1"/>
    <row r="5230" s="207" customFormat="1" ht="11.25" customHeight="1"/>
    <row r="5231" s="207" customFormat="1" ht="11.25" customHeight="1"/>
    <row r="5232" s="207" customFormat="1" ht="11.25" customHeight="1"/>
    <row r="5233" s="207" customFormat="1" ht="11.25" customHeight="1"/>
    <row r="5234" s="207" customFormat="1" ht="11.25" customHeight="1"/>
    <row r="5235" s="207" customFormat="1" ht="11.25" customHeight="1"/>
    <row r="5236" s="207" customFormat="1" ht="11.25" customHeight="1"/>
    <row r="5237" s="207" customFormat="1" ht="11.25" customHeight="1"/>
    <row r="5238" s="207" customFormat="1" ht="11.25" customHeight="1"/>
    <row r="5239" s="207" customFormat="1" ht="11.25" customHeight="1"/>
    <row r="5240" s="207" customFormat="1" ht="11.25" customHeight="1"/>
    <row r="5241" s="207" customFormat="1" ht="11.25" customHeight="1"/>
    <row r="5242" s="207" customFormat="1" ht="11.25" customHeight="1"/>
    <row r="5243" s="207" customFormat="1" ht="11.25" customHeight="1"/>
    <row r="5244" s="207" customFormat="1" ht="11.25" customHeight="1"/>
    <row r="5245" s="207" customFormat="1" ht="11.25" customHeight="1"/>
    <row r="5246" s="207" customFormat="1" ht="11.25" customHeight="1"/>
    <row r="5247" s="207" customFormat="1" ht="11.25" customHeight="1"/>
    <row r="5248" s="207" customFormat="1" ht="11.25" customHeight="1"/>
    <row r="5249" s="207" customFormat="1" ht="11.25" customHeight="1"/>
    <row r="5250" s="207" customFormat="1" ht="11.25" customHeight="1"/>
    <row r="5251" s="207" customFormat="1" ht="11.25" customHeight="1"/>
    <row r="5252" s="207" customFormat="1" ht="11.25" customHeight="1"/>
    <row r="5253" s="207" customFormat="1" ht="11.25" customHeight="1"/>
    <row r="5254" s="207" customFormat="1" ht="11.25" customHeight="1"/>
    <row r="5255" s="207" customFormat="1" ht="11.25" customHeight="1"/>
    <row r="5256" s="207" customFormat="1" ht="11.25" customHeight="1"/>
    <row r="5257" s="207" customFormat="1" ht="11.25" customHeight="1"/>
    <row r="5258" s="207" customFormat="1" ht="11.25" customHeight="1"/>
    <row r="5259" s="207" customFormat="1" ht="11.25" customHeight="1"/>
    <row r="5260" s="207" customFormat="1" ht="11.25" customHeight="1"/>
    <row r="5261" s="207" customFormat="1" ht="11.25" customHeight="1"/>
    <row r="5262" s="207" customFormat="1" ht="11.25" customHeight="1"/>
    <row r="5263" s="207" customFormat="1" ht="11.25" customHeight="1"/>
    <row r="5264" s="207" customFormat="1" ht="11.25" customHeight="1"/>
    <row r="5265" s="207" customFormat="1" ht="11.25" customHeight="1"/>
    <row r="5266" s="207" customFormat="1" ht="11.25" customHeight="1"/>
    <row r="5267" s="207" customFormat="1" ht="11.25" customHeight="1"/>
    <row r="5268" s="207" customFormat="1" ht="11.25" customHeight="1"/>
    <row r="5269" s="207" customFormat="1" ht="11.25" customHeight="1"/>
    <row r="5270" s="207" customFormat="1" ht="11.25" customHeight="1"/>
    <row r="5271" s="207" customFormat="1" ht="11.25" customHeight="1"/>
    <row r="5272" s="207" customFormat="1" ht="11.25" customHeight="1"/>
    <row r="5273" s="207" customFormat="1" ht="11.25" customHeight="1"/>
    <row r="5274" s="207" customFormat="1" ht="11.25" customHeight="1"/>
    <row r="5275" s="207" customFormat="1" ht="11.25" customHeight="1"/>
    <row r="5276" s="207" customFormat="1" ht="11.25" customHeight="1"/>
    <row r="5277" s="207" customFormat="1" ht="11.25" customHeight="1"/>
    <row r="5278" s="207" customFormat="1" ht="11.25" customHeight="1"/>
    <row r="5279" s="207" customFormat="1" ht="11.25" customHeight="1"/>
    <row r="5280" s="207" customFormat="1" ht="11.25" customHeight="1"/>
    <row r="5281" s="207" customFormat="1" ht="11.25" customHeight="1"/>
    <row r="5282" s="207" customFormat="1" ht="11.25" customHeight="1"/>
    <row r="5283" s="207" customFormat="1" ht="11.25" customHeight="1"/>
    <row r="5284" s="207" customFormat="1" ht="11.25" customHeight="1"/>
    <row r="5285" s="207" customFormat="1" ht="11.25" customHeight="1"/>
    <row r="5286" s="207" customFormat="1" ht="11.25" customHeight="1"/>
    <row r="5287" s="207" customFormat="1" ht="11.25" customHeight="1"/>
    <row r="5288" s="207" customFormat="1" ht="11.25" customHeight="1"/>
    <row r="5289" s="207" customFormat="1" ht="11.25" customHeight="1"/>
    <row r="5290" s="207" customFormat="1" ht="11.25" customHeight="1"/>
    <row r="5291" s="207" customFormat="1" ht="11.25" customHeight="1"/>
    <row r="5292" s="207" customFormat="1" ht="11.25" customHeight="1"/>
    <row r="5293" s="207" customFormat="1" ht="11.25" customHeight="1"/>
    <row r="5294" s="207" customFormat="1" ht="11.25" customHeight="1"/>
    <row r="5295" s="207" customFormat="1" ht="11.25" customHeight="1"/>
    <row r="5296" s="207" customFormat="1" ht="11.25" customHeight="1"/>
    <row r="5297" s="207" customFormat="1" ht="11.25" customHeight="1"/>
    <row r="5298" s="207" customFormat="1" ht="11.25" customHeight="1"/>
    <row r="5299" s="207" customFormat="1" ht="11.25" customHeight="1"/>
    <row r="5300" s="207" customFormat="1" ht="11.25" customHeight="1"/>
    <row r="5301" s="207" customFormat="1" ht="11.25" customHeight="1"/>
    <row r="5302" s="207" customFormat="1" ht="11.25" customHeight="1"/>
    <row r="5303" s="207" customFormat="1" ht="11.25" customHeight="1"/>
    <row r="5304" s="207" customFormat="1" ht="11.25" customHeight="1"/>
    <row r="5305" s="207" customFormat="1" ht="11.25" customHeight="1"/>
    <row r="5306" s="207" customFormat="1" ht="11.25" customHeight="1"/>
    <row r="5307" s="207" customFormat="1" ht="11.25" customHeight="1"/>
    <row r="5308" s="207" customFormat="1" ht="11.25" customHeight="1"/>
    <row r="5309" s="207" customFormat="1" ht="11.25" customHeight="1"/>
    <row r="5310" s="207" customFormat="1" ht="11.25" customHeight="1"/>
    <row r="5311" s="207" customFormat="1" ht="11.25" customHeight="1"/>
    <row r="5312" s="207" customFormat="1" ht="11.25" customHeight="1"/>
    <row r="5313" s="207" customFormat="1" ht="11.25" customHeight="1"/>
    <row r="5314" s="207" customFormat="1" ht="11.25" customHeight="1"/>
    <row r="5315" s="207" customFormat="1" ht="11.25" customHeight="1"/>
    <row r="5316" s="207" customFormat="1" ht="11.25" customHeight="1"/>
    <row r="5317" s="207" customFormat="1" ht="11.25" customHeight="1"/>
    <row r="5318" s="207" customFormat="1" ht="11.25" customHeight="1"/>
    <row r="5319" s="207" customFormat="1" ht="11.25" customHeight="1"/>
    <row r="5320" s="207" customFormat="1" ht="11.25" customHeight="1"/>
    <row r="5321" s="207" customFormat="1" ht="11.25" customHeight="1"/>
    <row r="5322" s="207" customFormat="1" ht="11.25" customHeight="1"/>
    <row r="5323" s="207" customFormat="1" ht="11.25" customHeight="1"/>
    <row r="5324" s="207" customFormat="1" ht="11.25" customHeight="1"/>
    <row r="5325" s="207" customFormat="1" ht="11.25" customHeight="1"/>
    <row r="5326" s="207" customFormat="1" ht="11.25" customHeight="1"/>
    <row r="5327" s="207" customFormat="1" ht="11.25" customHeight="1"/>
    <row r="5328" s="207" customFormat="1" ht="11.25" customHeight="1"/>
    <row r="5329" s="207" customFormat="1" ht="11.25" customHeight="1"/>
    <row r="5330" s="207" customFormat="1" ht="11.25" customHeight="1"/>
    <row r="5331" s="207" customFormat="1" ht="11.25" customHeight="1"/>
    <row r="5332" s="207" customFormat="1" ht="11.25" customHeight="1"/>
    <row r="5333" s="207" customFormat="1" ht="11.25" customHeight="1"/>
    <row r="5334" s="207" customFormat="1" ht="11.25" customHeight="1"/>
    <row r="5335" s="207" customFormat="1" ht="11.25" customHeight="1"/>
    <row r="5336" s="207" customFormat="1" ht="11.25" customHeight="1"/>
    <row r="5337" s="207" customFormat="1" ht="11.25" customHeight="1"/>
    <row r="5338" s="207" customFormat="1" ht="11.25" customHeight="1"/>
    <row r="5339" s="207" customFormat="1" ht="11.25" customHeight="1"/>
    <row r="5340" s="207" customFormat="1" ht="11.25" customHeight="1"/>
    <row r="5341" s="207" customFormat="1" ht="11.25" customHeight="1"/>
    <row r="5342" s="207" customFormat="1" ht="11.25" customHeight="1"/>
    <row r="5343" s="207" customFormat="1" ht="11.25" customHeight="1"/>
    <row r="5344" s="207" customFormat="1" ht="11.25" customHeight="1"/>
    <row r="5345" s="207" customFormat="1" ht="11.25" customHeight="1"/>
    <row r="5346" s="207" customFormat="1" ht="11.25" customHeight="1"/>
    <row r="5347" s="207" customFormat="1" ht="11.25" customHeight="1"/>
    <row r="5348" s="207" customFormat="1" ht="11.25" customHeight="1"/>
    <row r="5349" s="207" customFormat="1" ht="11.25" customHeight="1"/>
    <row r="5350" s="207" customFormat="1" ht="11.25" customHeight="1"/>
    <row r="5351" s="207" customFormat="1" ht="11.25" customHeight="1"/>
    <row r="5352" s="207" customFormat="1" ht="11.25" customHeight="1"/>
    <row r="5353" s="207" customFormat="1" ht="11.25" customHeight="1"/>
    <row r="5354" s="207" customFormat="1" ht="11.25" customHeight="1"/>
    <row r="5355" s="207" customFormat="1" ht="11.25" customHeight="1"/>
    <row r="5356" s="207" customFormat="1" ht="11.25" customHeight="1"/>
    <row r="5357" s="207" customFormat="1" ht="11.25" customHeight="1"/>
    <row r="5358" s="207" customFormat="1" ht="11.25" customHeight="1"/>
    <row r="5359" s="207" customFormat="1" ht="11.25" customHeight="1"/>
    <row r="5360" s="207" customFormat="1" ht="11.25" customHeight="1"/>
    <row r="5361" s="207" customFormat="1" ht="11.25" customHeight="1"/>
    <row r="5362" s="207" customFormat="1" ht="11.25" customHeight="1"/>
    <row r="5363" s="207" customFormat="1" ht="11.25" customHeight="1"/>
    <row r="5364" s="207" customFormat="1" ht="11.25" customHeight="1"/>
    <row r="5365" s="207" customFormat="1" ht="11.25" customHeight="1"/>
    <row r="5366" s="207" customFormat="1" ht="11.25" customHeight="1"/>
    <row r="5367" s="207" customFormat="1" ht="11.25" customHeight="1"/>
    <row r="5368" s="207" customFormat="1" ht="11.25" customHeight="1"/>
    <row r="5369" s="207" customFormat="1" ht="11.25" customHeight="1"/>
    <row r="5370" s="207" customFormat="1" ht="11.25" customHeight="1"/>
    <row r="5371" s="207" customFormat="1" ht="11.25" customHeight="1"/>
    <row r="5372" s="207" customFormat="1" ht="11.25" customHeight="1"/>
    <row r="5373" s="207" customFormat="1" ht="11.25" customHeight="1"/>
    <row r="5374" s="207" customFormat="1" ht="11.25" customHeight="1"/>
    <row r="5375" s="207" customFormat="1" ht="11.25" customHeight="1"/>
    <row r="5376" s="207" customFormat="1" ht="11.25" customHeight="1"/>
    <row r="5377" s="207" customFormat="1" ht="11.25" customHeight="1"/>
    <row r="5378" s="207" customFormat="1" ht="11.25" customHeight="1"/>
    <row r="5379" s="207" customFormat="1" ht="11.25" customHeight="1"/>
    <row r="5380" s="207" customFormat="1" ht="11.25" customHeight="1"/>
    <row r="5381" s="207" customFormat="1" ht="11.25" customHeight="1"/>
    <row r="5382" s="207" customFormat="1" ht="11.25" customHeight="1"/>
    <row r="5383" s="207" customFormat="1" ht="11.25" customHeight="1"/>
    <row r="5384" s="207" customFormat="1" ht="11.25" customHeight="1"/>
    <row r="5385" s="207" customFormat="1" ht="11.25" customHeight="1"/>
    <row r="5386" s="207" customFormat="1" ht="11.25" customHeight="1"/>
    <row r="5387" s="207" customFormat="1" ht="11.25" customHeight="1"/>
    <row r="5388" s="207" customFormat="1" ht="11.25" customHeight="1"/>
    <row r="5389" s="207" customFormat="1" ht="11.25" customHeight="1"/>
    <row r="5390" s="207" customFormat="1" ht="11.25" customHeight="1"/>
    <row r="5391" s="207" customFormat="1" ht="11.25" customHeight="1"/>
    <row r="5392" s="207" customFormat="1" ht="11.25" customHeight="1"/>
    <row r="5393" s="207" customFormat="1" ht="11.25" customHeight="1"/>
    <row r="5394" s="207" customFormat="1" ht="11.25" customHeight="1"/>
    <row r="5395" s="207" customFormat="1" ht="11.25" customHeight="1"/>
    <row r="5396" s="207" customFormat="1" ht="11.25" customHeight="1"/>
    <row r="5397" s="207" customFormat="1" ht="11.25" customHeight="1"/>
    <row r="5398" s="207" customFormat="1" ht="11.25" customHeight="1"/>
    <row r="5399" s="207" customFormat="1" ht="11.25" customHeight="1"/>
    <row r="5400" s="207" customFormat="1" ht="11.25" customHeight="1"/>
    <row r="5401" s="207" customFormat="1" ht="11.25" customHeight="1"/>
    <row r="5402" s="207" customFormat="1" ht="11.25" customHeight="1"/>
    <row r="5403" s="207" customFormat="1" ht="11.25" customHeight="1"/>
    <row r="5404" s="207" customFormat="1" ht="11.25" customHeight="1"/>
    <row r="5405" s="207" customFormat="1" ht="11.25" customHeight="1"/>
    <row r="5406" s="207" customFormat="1" ht="11.25" customHeight="1"/>
    <row r="5407" s="207" customFormat="1" ht="11.25" customHeight="1"/>
    <row r="5408" s="207" customFormat="1" ht="11.25" customHeight="1"/>
    <row r="5409" s="207" customFormat="1" ht="11.25" customHeight="1"/>
    <row r="5410" s="207" customFormat="1" ht="11.25" customHeight="1"/>
    <row r="5411" s="207" customFormat="1" ht="11.25" customHeight="1"/>
  </sheetData>
  <mergeCells count="28">
    <mergeCell ref="A1:D1"/>
    <mergeCell ref="A39:E39"/>
    <mergeCell ref="D48:E48"/>
    <mergeCell ref="D49:E49"/>
    <mergeCell ref="D41:E41"/>
    <mergeCell ref="D42:E42"/>
    <mergeCell ref="D43:E43"/>
    <mergeCell ref="A42:B42"/>
    <mergeCell ref="A43:B43"/>
    <mergeCell ref="A24:A27"/>
    <mergeCell ref="A47:C47"/>
    <mergeCell ref="A29:A31"/>
    <mergeCell ref="A33:A35"/>
    <mergeCell ref="A38:E38"/>
    <mergeCell ref="A18:A22"/>
    <mergeCell ref="D40:E40"/>
    <mergeCell ref="D50:E50"/>
    <mergeCell ref="D44:E44"/>
    <mergeCell ref="D45:E45"/>
    <mergeCell ref="D46:E46"/>
    <mergeCell ref="D47:E47"/>
    <mergeCell ref="A12:A16"/>
    <mergeCell ref="A2:E2"/>
    <mergeCell ref="A3:E3"/>
    <mergeCell ref="A4:A5"/>
    <mergeCell ref="B4:C4"/>
    <mergeCell ref="D4:E4"/>
    <mergeCell ref="A7:A10"/>
  </mergeCells>
  <pageMargins left="0.70866099999999999" right="0.70866099999999999" top="0.748031" bottom="0.748031" header="0.31496099999999999" footer="0.31496099999999999"/>
  <pageSetup scale="74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1012"/>
  <sheetViews>
    <sheetView showGridLines="0" topLeftCell="A31" workbookViewId="0">
      <selection activeCell="C45" sqref="C45:C46"/>
    </sheetView>
  </sheetViews>
  <sheetFormatPr defaultColWidth="9.88671875" defaultRowHeight="15" customHeight="1"/>
  <cols>
    <col min="1" max="1" width="17" style="177" customWidth="1"/>
    <col min="2" max="2" width="6.109375" style="177" customWidth="1"/>
    <col min="3" max="3" width="7" style="177" customWidth="1"/>
    <col min="4" max="4" width="37" style="177" customWidth="1"/>
    <col min="5" max="5" width="11.21875" style="177" customWidth="1"/>
    <col min="6" max="6" width="6.109375" style="191" customWidth="1"/>
    <col min="7" max="7" width="37.21875" style="191" customWidth="1"/>
    <col min="8" max="26" width="6.109375" style="191" customWidth="1"/>
    <col min="27" max="27" width="9.88671875" style="191" customWidth="1"/>
    <col min="28" max="29" width="9.88671875" style="191"/>
    <col min="30" max="16384" width="9.88671875" style="177"/>
  </cols>
  <sheetData>
    <row r="1" spans="1:57" ht="15" customHeight="1">
      <c r="A1" s="343" t="s">
        <v>205</v>
      </c>
      <c r="B1" s="344"/>
      <c r="C1" s="345"/>
      <c r="D1" s="345"/>
      <c r="E1" s="204"/>
      <c r="F1" s="187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9"/>
      <c r="AB1" s="189"/>
      <c r="AC1" s="189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</row>
    <row r="2" spans="1:57" ht="30.75" customHeight="1">
      <c r="A2" s="346" t="s">
        <v>231</v>
      </c>
      <c r="B2" s="347"/>
      <c r="C2" s="347"/>
      <c r="D2" s="347"/>
      <c r="E2" s="34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9"/>
      <c r="AB2" s="189"/>
      <c r="AC2" s="189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</row>
    <row r="3" spans="1:57" ht="11.25" customHeight="1">
      <c r="A3" s="349"/>
      <c r="B3" s="350"/>
      <c r="C3" s="350"/>
      <c r="D3" s="350"/>
      <c r="E3" s="351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9"/>
      <c r="AB3" s="189"/>
      <c r="AC3" s="189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</row>
    <row r="4" spans="1:57" ht="57" customHeight="1">
      <c r="A4" s="352" t="s">
        <v>136</v>
      </c>
      <c r="B4" s="354" t="s">
        <v>230</v>
      </c>
      <c r="C4" s="355"/>
      <c r="D4" s="359" t="s">
        <v>232</v>
      </c>
      <c r="E4" s="360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9"/>
      <c r="AB4" s="189"/>
      <c r="AC4" s="189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</row>
    <row r="5" spans="1:57" ht="46.5" customHeight="1">
      <c r="A5" s="353"/>
      <c r="B5" s="179" t="s">
        <v>135</v>
      </c>
      <c r="C5" s="179" t="s">
        <v>134</v>
      </c>
      <c r="D5" s="179" t="s">
        <v>234</v>
      </c>
      <c r="E5" s="192" t="s">
        <v>133</v>
      </c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9"/>
      <c r="AB5" s="189"/>
      <c r="AC5" s="189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</row>
    <row r="6" spans="1:57" ht="11.25" customHeight="1">
      <c r="A6" s="193">
        <v>1</v>
      </c>
      <c r="B6" s="180">
        <v>2</v>
      </c>
      <c r="C6" s="180">
        <v>3</v>
      </c>
      <c r="D6" s="180">
        <v>4</v>
      </c>
      <c r="E6" s="194">
        <v>5</v>
      </c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9"/>
      <c r="AB6" s="189"/>
      <c r="AC6" s="189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</row>
    <row r="7" spans="1:57" ht="12.75" customHeight="1">
      <c r="A7" s="356" t="s">
        <v>184</v>
      </c>
      <c r="B7" s="181"/>
      <c r="C7" s="181"/>
      <c r="D7" s="182"/>
      <c r="E7" s="195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9"/>
      <c r="AB7" s="189"/>
      <c r="AC7" s="189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</row>
    <row r="8" spans="1:57" ht="11.25" customHeight="1">
      <c r="A8" s="357"/>
      <c r="B8" s="181"/>
      <c r="C8" s="181"/>
      <c r="D8" s="183"/>
      <c r="E8" s="195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9"/>
      <c r="AB8" s="189"/>
      <c r="AC8" s="189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</row>
    <row r="9" spans="1:57" ht="11.25" customHeight="1">
      <c r="A9" s="357"/>
      <c r="B9" s="184"/>
      <c r="C9" s="184"/>
      <c r="D9" s="182"/>
      <c r="E9" s="195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9"/>
      <c r="AB9" s="189"/>
      <c r="AC9" s="189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</row>
    <row r="10" spans="1:57" ht="11.25" customHeight="1">
      <c r="A10" s="358"/>
      <c r="B10" s="184"/>
      <c r="C10" s="184"/>
      <c r="D10" s="182"/>
      <c r="E10" s="195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9"/>
      <c r="AB10" s="189"/>
      <c r="AC10" s="189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</row>
    <row r="11" spans="1:57" ht="22.5" customHeight="1">
      <c r="A11" s="196" t="s">
        <v>132</v>
      </c>
      <c r="B11" s="186">
        <f>SUM(B7:B10)</f>
        <v>0</v>
      </c>
      <c r="C11" s="186">
        <f>SUM(C7:C10)</f>
        <v>0</v>
      </c>
      <c r="D11" s="185" t="s">
        <v>120</v>
      </c>
      <c r="E11" s="195">
        <f>SUM(E10,E9,E8,E7)</f>
        <v>0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9"/>
      <c r="AB11" s="189"/>
      <c r="AC11" s="189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</row>
    <row r="12" spans="1:57" ht="11.25" customHeight="1">
      <c r="A12" s="356" t="s">
        <v>131</v>
      </c>
      <c r="B12" s="181"/>
      <c r="C12" s="181"/>
      <c r="D12" s="182"/>
      <c r="E12" s="195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9"/>
      <c r="AB12" s="189"/>
      <c r="AC12" s="189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</row>
    <row r="13" spans="1:57" ht="11.25" customHeight="1">
      <c r="A13" s="357"/>
      <c r="B13" s="184"/>
      <c r="C13" s="184"/>
      <c r="D13" s="182"/>
      <c r="E13" s="195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9"/>
      <c r="AB13" s="189"/>
      <c r="AC13" s="189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</row>
    <row r="14" spans="1:57" ht="11.25" customHeight="1">
      <c r="A14" s="357"/>
      <c r="B14" s="184"/>
      <c r="C14" s="184"/>
      <c r="D14" s="182"/>
      <c r="E14" s="195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9"/>
      <c r="AB14" s="189"/>
      <c r="AC14" s="189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</row>
    <row r="15" spans="1:57" ht="11.25" customHeight="1">
      <c r="A15" s="357"/>
      <c r="B15" s="184"/>
      <c r="C15" s="184"/>
      <c r="D15" s="182"/>
      <c r="E15" s="195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9"/>
      <c r="AB15" s="189"/>
      <c r="AC15" s="189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</row>
    <row r="16" spans="1:57" ht="11.25" customHeight="1">
      <c r="A16" s="357"/>
      <c r="B16" s="184"/>
      <c r="C16" s="184"/>
      <c r="D16" s="182"/>
      <c r="E16" s="195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9"/>
      <c r="AB16" s="189"/>
      <c r="AC16" s="189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</row>
    <row r="17" spans="1:57" ht="11.25" customHeight="1">
      <c r="A17" s="358"/>
      <c r="B17" s="184"/>
      <c r="C17" s="184"/>
      <c r="D17" s="182"/>
      <c r="E17" s="195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9"/>
      <c r="AB17" s="189"/>
      <c r="AC17" s="189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</row>
    <row r="18" spans="1:57" ht="22.5" customHeight="1">
      <c r="A18" s="196" t="s">
        <v>130</v>
      </c>
      <c r="B18" s="186">
        <f>B12+B13+B14+B15+B16+B17</f>
        <v>0</v>
      </c>
      <c r="C18" s="186">
        <f>C12+C13+C14+C15+C16+C17</f>
        <v>0</v>
      </c>
      <c r="D18" s="185"/>
      <c r="E18" s="195">
        <f>SUM(E17,E16,E15,E14,E13,E12)</f>
        <v>0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9"/>
      <c r="AB18" s="189"/>
      <c r="AC18" s="189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</row>
    <row r="19" spans="1:57" ht="11.25" customHeight="1">
      <c r="A19" s="356" t="s">
        <v>129</v>
      </c>
      <c r="B19" s="181"/>
      <c r="C19" s="181"/>
      <c r="D19" s="182"/>
      <c r="E19" s="195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9"/>
      <c r="AB19" s="189"/>
      <c r="AC19" s="189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</row>
    <row r="20" spans="1:57" ht="11.25" customHeight="1">
      <c r="A20" s="357"/>
      <c r="B20" s="184"/>
      <c r="C20" s="184"/>
      <c r="D20" s="182"/>
      <c r="E20" s="195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9"/>
      <c r="AB20" s="189"/>
      <c r="AC20" s="189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</row>
    <row r="21" spans="1:57" ht="11.25" customHeight="1">
      <c r="A21" s="357"/>
      <c r="B21" s="184"/>
      <c r="C21" s="184"/>
      <c r="D21" s="182"/>
      <c r="E21" s="195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9"/>
      <c r="AB21" s="189"/>
      <c r="AC21" s="189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</row>
    <row r="22" spans="1:57" ht="11.25" customHeight="1">
      <c r="A22" s="357"/>
      <c r="B22" s="184"/>
      <c r="C22" s="184"/>
      <c r="D22" s="182"/>
      <c r="E22" s="195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9"/>
      <c r="AB22" s="189"/>
      <c r="AC22" s="189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</row>
    <row r="23" spans="1:57" ht="11.25" customHeight="1">
      <c r="A23" s="358"/>
      <c r="B23" s="184"/>
      <c r="C23" s="184"/>
      <c r="D23" s="182"/>
      <c r="E23" s="195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9"/>
      <c r="AB23" s="189"/>
      <c r="AC23" s="189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</row>
    <row r="24" spans="1:57" ht="22.5" customHeight="1">
      <c r="A24" s="196" t="s">
        <v>128</v>
      </c>
      <c r="B24" s="186">
        <f>B19+B20+B21+B22+B23</f>
        <v>0</v>
      </c>
      <c r="C24" s="186">
        <f>C19+C20+C21+C22+C23</f>
        <v>0</v>
      </c>
      <c r="D24" s="185" t="s">
        <v>120</v>
      </c>
      <c r="E24" s="195">
        <f>SUM(E23,E22,E21,E20,E19)</f>
        <v>0</v>
      </c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9"/>
      <c r="AB24" s="189"/>
      <c r="AC24" s="189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</row>
    <row r="25" spans="1:57" ht="11.25" customHeight="1">
      <c r="A25" s="356" t="s">
        <v>183</v>
      </c>
      <c r="B25" s="181"/>
      <c r="C25" s="181"/>
      <c r="D25" s="182"/>
      <c r="E25" s="195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9"/>
      <c r="AB25" s="189"/>
      <c r="AC25" s="189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</row>
    <row r="26" spans="1:57" ht="11.25" customHeight="1">
      <c r="A26" s="357"/>
      <c r="B26" s="181"/>
      <c r="C26" s="181"/>
      <c r="D26" s="182"/>
      <c r="E26" s="195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9"/>
      <c r="AB26" s="189"/>
      <c r="AC26" s="189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</row>
    <row r="27" spans="1:57" ht="11.25" customHeight="1">
      <c r="A27" s="357"/>
      <c r="B27" s="184"/>
      <c r="C27" s="184"/>
      <c r="D27" s="182"/>
      <c r="E27" s="195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9"/>
      <c r="AB27" s="189"/>
      <c r="AC27" s="189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</row>
    <row r="28" spans="1:57" ht="11.25" customHeight="1">
      <c r="A28" s="358"/>
      <c r="B28" s="184"/>
      <c r="C28" s="184"/>
      <c r="D28" s="182"/>
      <c r="E28" s="195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9"/>
      <c r="AB28" s="189"/>
      <c r="AC28" s="189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</row>
    <row r="29" spans="1:57" ht="22.5" customHeight="1">
      <c r="A29" s="196" t="s">
        <v>126</v>
      </c>
      <c r="B29" s="186">
        <f>B25+B26+B27+B28</f>
        <v>0</v>
      </c>
      <c r="C29" s="186">
        <f>C25+C26+C27+C28</f>
        <v>0</v>
      </c>
      <c r="D29" s="185" t="s">
        <v>120</v>
      </c>
      <c r="E29" s="195">
        <f>SUM(E28,E27,E26,E25)</f>
        <v>0</v>
      </c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9"/>
      <c r="AB29" s="189"/>
      <c r="AC29" s="189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</row>
    <row r="30" spans="1:57" ht="15.75" customHeight="1">
      <c r="A30" s="356" t="s">
        <v>125</v>
      </c>
      <c r="B30" s="181"/>
      <c r="C30" s="181"/>
      <c r="D30" s="182"/>
      <c r="E30" s="195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9"/>
      <c r="AB30" s="189"/>
      <c r="AC30" s="189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</row>
    <row r="31" spans="1:57" ht="11.25" customHeight="1">
      <c r="A31" s="357"/>
      <c r="B31" s="184"/>
      <c r="C31" s="184"/>
      <c r="D31" s="182"/>
      <c r="E31" s="195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B31" s="189"/>
      <c r="AC31" s="189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</row>
    <row r="32" spans="1:57" ht="11.25" customHeight="1">
      <c r="A32" s="357"/>
      <c r="B32" s="184"/>
      <c r="C32" s="184"/>
      <c r="D32" s="182"/>
      <c r="E32" s="195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189"/>
      <c r="AC32" s="189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</row>
    <row r="33" spans="1:57" ht="22.5" customHeight="1">
      <c r="A33" s="196" t="s">
        <v>124</v>
      </c>
      <c r="B33" s="186">
        <f>SUM(B32,B31,B30)</f>
        <v>0</v>
      </c>
      <c r="C33" s="186">
        <f>SUM(C32,C31,C30)</f>
        <v>0</v>
      </c>
      <c r="D33" s="185"/>
      <c r="E33" s="195">
        <f>SUM(E32,E31,E30)</f>
        <v>0</v>
      </c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9"/>
      <c r="AB33" s="189"/>
      <c r="AC33" s="189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</row>
    <row r="34" spans="1:57" ht="12.75" customHeight="1">
      <c r="A34" s="361" t="s">
        <v>198</v>
      </c>
      <c r="B34" s="181"/>
      <c r="C34" s="181"/>
      <c r="D34" s="183"/>
      <c r="E34" s="195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9"/>
      <c r="AB34" s="189"/>
      <c r="AC34" s="189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</row>
    <row r="35" spans="1:57" ht="12.75" customHeight="1">
      <c r="A35" s="362"/>
      <c r="B35" s="181"/>
      <c r="C35" s="181"/>
      <c r="D35" s="182"/>
      <c r="E35" s="195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9"/>
      <c r="AB35" s="189"/>
      <c r="AC35" s="189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</row>
    <row r="36" spans="1:57" ht="12.75" customHeight="1">
      <c r="A36" s="362"/>
      <c r="B36" s="181"/>
      <c r="C36" s="181"/>
      <c r="D36" s="182"/>
      <c r="E36" s="195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9"/>
      <c r="AB36" s="189"/>
      <c r="AC36" s="189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</row>
    <row r="37" spans="1:57" ht="12.75" customHeight="1">
      <c r="A37" s="362"/>
      <c r="B37" s="181"/>
      <c r="C37" s="181"/>
      <c r="D37" s="182"/>
      <c r="E37" s="195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9"/>
      <c r="AB37" s="189"/>
      <c r="AC37" s="189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</row>
    <row r="38" spans="1:57" ht="12.75" customHeight="1">
      <c r="A38" s="362"/>
      <c r="B38" s="181"/>
      <c r="C38" s="181"/>
      <c r="D38" s="182"/>
      <c r="E38" s="195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9"/>
      <c r="AB38" s="189"/>
      <c r="AC38" s="189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</row>
    <row r="39" spans="1:57" ht="12.75" customHeight="1">
      <c r="A39" s="363" t="s">
        <v>201</v>
      </c>
      <c r="B39" s="365">
        <v>0</v>
      </c>
      <c r="C39" s="365">
        <f>SUM(C34:C38)</f>
        <v>0</v>
      </c>
      <c r="D39" s="336"/>
      <c r="E39" s="326">
        <f>SUM(E34:E38)</f>
        <v>0</v>
      </c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9"/>
      <c r="AB39" s="189"/>
      <c r="AC39" s="189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</row>
    <row r="40" spans="1:57" ht="12.75" customHeight="1">
      <c r="A40" s="364"/>
      <c r="B40" s="366"/>
      <c r="C40" s="366"/>
      <c r="D40" s="337"/>
      <c r="E40" s="327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9"/>
      <c r="AB40" s="189"/>
      <c r="AC40" s="189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</row>
    <row r="41" spans="1:57" ht="12.75" customHeight="1">
      <c r="A41" s="329" t="s">
        <v>197</v>
      </c>
      <c r="B41" s="268"/>
      <c r="C41" s="268"/>
      <c r="D41" s="269"/>
      <c r="E41" s="197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9"/>
      <c r="AB41" s="189"/>
      <c r="AC41" s="189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</row>
    <row r="42" spans="1:57" ht="12.75" customHeight="1">
      <c r="A42" s="330"/>
      <c r="B42" s="268"/>
      <c r="C42" s="268"/>
      <c r="D42" s="269"/>
      <c r="E42" s="197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9"/>
      <c r="AB42" s="189"/>
      <c r="AC42" s="189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</row>
    <row r="43" spans="1:57" ht="12.75" customHeight="1">
      <c r="A43" s="330"/>
      <c r="B43" s="268"/>
      <c r="C43" s="268"/>
      <c r="D43" s="269"/>
      <c r="E43" s="197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9"/>
      <c r="AB43" s="189"/>
      <c r="AC43" s="189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</row>
    <row r="44" spans="1:57" ht="12.75" customHeight="1">
      <c r="A44" s="331"/>
      <c r="B44" s="273"/>
      <c r="C44" s="275"/>
      <c r="D44" s="274"/>
      <c r="E44" s="197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9"/>
      <c r="AB44" s="189"/>
      <c r="AC44" s="189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</row>
    <row r="45" spans="1:57" ht="13.5" customHeight="1">
      <c r="A45" s="340" t="s">
        <v>199</v>
      </c>
      <c r="B45" s="334">
        <f>SUM(B41:B44)</f>
        <v>0</v>
      </c>
      <c r="C45" s="334">
        <f>SUM(C41:C44)</f>
        <v>0</v>
      </c>
      <c r="D45" s="270" t="s">
        <v>120</v>
      </c>
      <c r="E45" s="324">
        <f>SUM(E41:E44)</f>
        <v>0</v>
      </c>
      <c r="F45" s="188"/>
      <c r="G45" s="224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9"/>
      <c r="AB45" s="189"/>
      <c r="AC45" s="189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</row>
    <row r="46" spans="1:57" ht="13.5" customHeight="1">
      <c r="A46" s="341"/>
      <c r="B46" s="335"/>
      <c r="C46" s="335"/>
      <c r="D46" s="276"/>
      <c r="E46" s="328"/>
      <c r="F46" s="188"/>
      <c r="G46" s="224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9"/>
      <c r="AB46" s="189"/>
      <c r="AC46" s="189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</row>
    <row r="47" spans="1:57" ht="25.5" customHeight="1">
      <c r="A47" s="332" t="s">
        <v>200</v>
      </c>
      <c r="B47" s="272"/>
      <c r="C47" s="272"/>
      <c r="D47" s="271"/>
      <c r="E47" s="272"/>
      <c r="F47" s="177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9"/>
      <c r="AB47" s="189"/>
      <c r="AC47" s="189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</row>
    <row r="48" spans="1:57" ht="25.5" customHeight="1">
      <c r="A48" s="333"/>
      <c r="B48" s="272"/>
      <c r="C48" s="272"/>
      <c r="D48" s="271"/>
      <c r="E48" s="272"/>
      <c r="F48" s="177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9"/>
      <c r="AB48" s="189"/>
      <c r="AC48" s="189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</row>
    <row r="49" spans="1:57" ht="13.5" customHeight="1">
      <c r="A49" s="340" t="s">
        <v>202</v>
      </c>
      <c r="B49" s="338">
        <f>SUM(B45,B33,B29,B24,B18,B11)</f>
        <v>0</v>
      </c>
      <c r="C49" s="338">
        <f>SUM(C45,C33,C29,C24,C18,C11)</f>
        <v>0</v>
      </c>
      <c r="D49" s="271"/>
      <c r="E49" s="324">
        <f>SUM(E47:E48)</f>
        <v>0</v>
      </c>
      <c r="F49" s="177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9"/>
      <c r="AB49" s="189"/>
      <c r="AC49" s="189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</row>
    <row r="50" spans="1:57" ht="12.75" customHeight="1" thickBot="1">
      <c r="A50" s="341" t="s">
        <v>121</v>
      </c>
      <c r="B50" s="339"/>
      <c r="C50" s="339"/>
      <c r="D50" s="277" t="s">
        <v>120</v>
      </c>
      <c r="E50" s="325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9"/>
      <c r="AB50" s="189"/>
      <c r="AC50" s="189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</row>
    <row r="51" spans="1:57" ht="48" customHeight="1" thickBot="1">
      <c r="A51" s="278" t="s">
        <v>121</v>
      </c>
      <c r="B51" s="279">
        <f>SUM(B49,B45,B39,B33,B29,B24,B18,B11)</f>
        <v>0</v>
      </c>
      <c r="C51" s="279">
        <f>SUM(C49,C45,C39,C33,C29,C24,C18,C11)</f>
        <v>0</v>
      </c>
      <c r="D51" s="279"/>
      <c r="E51" s="280">
        <f>SUM(E49,E45,E39,E33,E29,E24,E18,E11)</f>
        <v>0</v>
      </c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9"/>
      <c r="AB51" s="189"/>
      <c r="AC51" s="189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</row>
    <row r="52" spans="1:57" ht="27.75" customHeight="1"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9"/>
      <c r="AB52" s="189"/>
      <c r="AC52" s="189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</row>
    <row r="53" spans="1:57" ht="15" customHeight="1">
      <c r="A53" s="342" t="s">
        <v>196</v>
      </c>
      <c r="B53" s="342"/>
      <c r="C53" s="342"/>
      <c r="D53" s="342"/>
      <c r="E53" s="34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9"/>
      <c r="AB53" s="189"/>
      <c r="AC53" s="189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</row>
    <row r="54" spans="1:57" ht="72" customHeight="1">
      <c r="A54" s="261" t="s">
        <v>118</v>
      </c>
      <c r="B54" s="261"/>
      <c r="C54" s="261"/>
      <c r="D54" s="261"/>
      <c r="E54" s="261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9"/>
      <c r="AB54" s="189"/>
      <c r="AC54" s="189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</row>
    <row r="55" spans="1:57" ht="28.5" customHeight="1">
      <c r="A55" s="198"/>
      <c r="B55" s="265"/>
      <c r="C55" s="265"/>
      <c r="D55" s="265"/>
      <c r="E55" s="265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9"/>
      <c r="AB55" s="189"/>
      <c r="AC55" s="189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</row>
    <row r="56" spans="1:57" ht="11.25" customHeight="1">
      <c r="A56" s="198"/>
      <c r="B56" s="265"/>
      <c r="C56" s="265"/>
      <c r="D56" s="265"/>
      <c r="E56" s="265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9"/>
      <c r="AB56" s="189"/>
      <c r="AC56" s="189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</row>
    <row r="57" spans="1:57" ht="27" customHeight="1">
      <c r="A57" s="267" t="s">
        <v>117</v>
      </c>
      <c r="B57" s="262"/>
      <c r="C57" s="188"/>
      <c r="D57" s="263" t="s">
        <v>116</v>
      </c>
      <c r="E57" s="263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9"/>
      <c r="AB57" s="189"/>
      <c r="AC57" s="189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</row>
    <row r="58" spans="1:57" ht="30" customHeight="1">
      <c r="A58" s="264" t="s">
        <v>115</v>
      </c>
      <c r="B58" s="262"/>
      <c r="C58" s="199"/>
      <c r="D58" s="264" t="s">
        <v>114</v>
      </c>
      <c r="E58" s="264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89"/>
      <c r="AC58" s="189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</row>
    <row r="59" spans="1:57" ht="11.25" customHeight="1">
      <c r="A59" s="200"/>
      <c r="B59" s="201"/>
      <c r="C59" s="200"/>
      <c r="D59" s="265"/>
      <c r="E59" s="265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9"/>
      <c r="AB59" s="189"/>
      <c r="AC59" s="189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</row>
    <row r="60" spans="1:57" ht="11.25" customHeight="1">
      <c r="A60" s="200"/>
      <c r="B60" s="201"/>
      <c r="C60" s="200"/>
      <c r="D60" s="265"/>
      <c r="E60" s="265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9"/>
      <c r="AB60" s="189"/>
      <c r="AC60" s="189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</row>
    <row r="61" spans="1:57" ht="11.25" customHeight="1">
      <c r="A61" s="200"/>
      <c r="B61" s="200"/>
      <c r="C61" s="200"/>
      <c r="D61" s="265"/>
      <c r="E61" s="265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9"/>
      <c r="AB61" s="189"/>
      <c r="AC61" s="189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</row>
    <row r="62" spans="1:57" ht="11.25" customHeight="1">
      <c r="A62" s="266" t="s">
        <v>98</v>
      </c>
      <c r="B62" s="262"/>
      <c r="C62" s="262"/>
      <c r="D62" s="265"/>
      <c r="E62" s="265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9"/>
      <c r="AB62" s="189"/>
      <c r="AC62" s="189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</row>
    <row r="63" spans="1:57" ht="11.25" customHeight="1">
      <c r="A63" s="202"/>
      <c r="B63" s="202"/>
      <c r="C63" s="202"/>
      <c r="D63" s="265"/>
      <c r="E63" s="265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9"/>
      <c r="AB63" s="189"/>
      <c r="AC63" s="189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</row>
    <row r="64" spans="1:57" ht="11.25" customHeight="1">
      <c r="A64" s="203" t="s">
        <v>113</v>
      </c>
      <c r="B64" s="202"/>
      <c r="C64" s="202"/>
      <c r="D64" s="263" t="s">
        <v>112</v>
      </c>
      <c r="E64" s="263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9"/>
      <c r="AB64" s="189"/>
      <c r="AC64" s="189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</row>
    <row r="65" spans="1:57" ht="11.25" customHeight="1">
      <c r="A65" s="264" t="s">
        <v>97</v>
      </c>
      <c r="B65" s="199"/>
      <c r="C65" s="199"/>
      <c r="D65" s="264" t="s">
        <v>111</v>
      </c>
      <c r="E65" s="264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9"/>
      <c r="AB65" s="189"/>
      <c r="AC65" s="189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</row>
    <row r="66" spans="1:57" ht="11.25" customHeight="1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9"/>
      <c r="AB66" s="189"/>
      <c r="AC66" s="189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</row>
    <row r="67" spans="1:57" ht="11.25" customHeight="1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9"/>
      <c r="AB67" s="189"/>
      <c r="AC67" s="189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</row>
    <row r="68" spans="1:57" ht="11.25" customHeight="1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9"/>
      <c r="AB68" s="189"/>
      <c r="AC68" s="189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</row>
    <row r="69" spans="1:57" ht="11.25" customHeight="1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9"/>
      <c r="AB69" s="189"/>
      <c r="AC69" s="189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</row>
    <row r="70" spans="1:57" ht="11.25" customHeight="1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9"/>
      <c r="AB70" s="189"/>
      <c r="AC70" s="189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</row>
    <row r="71" spans="1:57" ht="11.25" customHeight="1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9"/>
      <c r="AB71" s="189"/>
      <c r="AC71" s="189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178"/>
      <c r="BC71" s="178"/>
      <c r="BD71" s="178"/>
      <c r="BE71" s="178"/>
    </row>
    <row r="72" spans="1:57" ht="11.25" customHeight="1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9"/>
      <c r="AB72" s="189"/>
      <c r="AC72" s="189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</row>
    <row r="73" spans="1:57" ht="11.25" customHeight="1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9"/>
      <c r="AB73" s="189"/>
      <c r="AC73" s="189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8"/>
      <c r="BE73" s="178"/>
    </row>
    <row r="74" spans="1:57" ht="11.25" customHeight="1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9"/>
      <c r="AB74" s="189"/>
      <c r="AC74" s="189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8"/>
      <c r="BE74" s="178"/>
    </row>
    <row r="75" spans="1:57" ht="11.25" customHeight="1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9"/>
      <c r="AB75" s="189"/>
      <c r="AC75" s="189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  <c r="BD75" s="178"/>
      <c r="BE75" s="178"/>
    </row>
    <row r="76" spans="1:57" ht="11.25" customHeight="1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9"/>
      <c r="AB76" s="189"/>
      <c r="AC76" s="189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178"/>
      <c r="AR76" s="178"/>
      <c r="AS76" s="178"/>
      <c r="AT76" s="178"/>
      <c r="AU76" s="178"/>
      <c r="AV76" s="178"/>
      <c r="AW76" s="178"/>
      <c r="AX76" s="178"/>
      <c r="AY76" s="178"/>
      <c r="AZ76" s="178"/>
      <c r="BA76" s="178"/>
      <c r="BB76" s="178"/>
      <c r="BC76" s="178"/>
      <c r="BD76" s="178"/>
      <c r="BE76" s="178"/>
    </row>
    <row r="77" spans="1:57" ht="11.25" customHeight="1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9"/>
      <c r="AB77" s="189"/>
      <c r="AC77" s="189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</row>
    <row r="78" spans="1:57" ht="11.25" customHeight="1">
      <c r="A78" s="188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9"/>
      <c r="AB78" s="189"/>
      <c r="AC78" s="189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  <c r="BD78" s="178"/>
      <c r="BE78" s="178"/>
    </row>
    <row r="79" spans="1:57" ht="11.25" customHeight="1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9"/>
      <c r="AB79" s="189"/>
      <c r="AC79" s="189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78"/>
      <c r="BE79" s="178"/>
    </row>
    <row r="80" spans="1:57" ht="11.25" customHeight="1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9"/>
      <c r="AB80" s="189"/>
      <c r="AC80" s="189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</row>
    <row r="81" spans="1:57" ht="11.25" customHeight="1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9"/>
      <c r="AB81" s="189"/>
      <c r="AC81" s="189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8"/>
      <c r="BE81" s="178"/>
    </row>
    <row r="82" spans="1:57" ht="11.25" customHeight="1">
      <c r="A82" s="188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9"/>
      <c r="AB82" s="189"/>
      <c r="AC82" s="189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</row>
    <row r="83" spans="1:57" ht="11.25" customHeight="1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9"/>
      <c r="AB83" s="189"/>
      <c r="AC83" s="189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</row>
    <row r="84" spans="1:57" ht="11.25" customHeight="1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9"/>
      <c r="AB84" s="189"/>
      <c r="AC84" s="189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</row>
    <row r="85" spans="1:57" ht="11.25" customHeight="1">
      <c r="A85" s="188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9"/>
      <c r="AB85" s="189"/>
      <c r="AC85" s="189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</row>
    <row r="86" spans="1:57" ht="11.25" customHeight="1">
      <c r="A86" s="188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9"/>
      <c r="AB86" s="189"/>
      <c r="AC86" s="189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</row>
    <row r="87" spans="1:57" ht="11.25" customHeight="1">
      <c r="A87" s="188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9"/>
      <c r="AB87" s="189"/>
      <c r="AC87" s="189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</row>
    <row r="88" spans="1:57" ht="11.25" customHeight="1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9"/>
      <c r="AB88" s="189"/>
      <c r="AC88" s="189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</row>
    <row r="89" spans="1:57" ht="11.25" customHeight="1">
      <c r="A89" s="188"/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9"/>
      <c r="AB89" s="189"/>
      <c r="AC89" s="189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</row>
    <row r="90" spans="1:57" ht="11.25" customHeight="1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9"/>
      <c r="AB90" s="189"/>
      <c r="AC90" s="189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8"/>
      <c r="BE90" s="178"/>
    </row>
    <row r="91" spans="1:57" ht="11.25" customHeight="1">
      <c r="A91" s="18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9"/>
      <c r="AB91" s="189"/>
      <c r="AC91" s="189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</row>
    <row r="92" spans="1:57" ht="11.25" customHeight="1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9"/>
      <c r="AB92" s="189"/>
      <c r="AC92" s="189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78"/>
      <c r="BC92" s="178"/>
      <c r="BD92" s="178"/>
      <c r="BE92" s="178"/>
    </row>
    <row r="93" spans="1:57" ht="11.25" customHeight="1">
      <c r="A93" s="188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9"/>
      <c r="AB93" s="189"/>
      <c r="AC93" s="189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  <c r="BA93" s="178"/>
      <c r="BB93" s="178"/>
      <c r="BC93" s="178"/>
      <c r="BD93" s="178"/>
      <c r="BE93" s="178"/>
    </row>
    <row r="94" spans="1:57" ht="11.25" customHeight="1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9"/>
      <c r="AB94" s="189"/>
      <c r="AC94" s="189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8"/>
      <c r="AW94" s="178"/>
      <c r="AX94" s="178"/>
      <c r="AY94" s="178"/>
      <c r="AZ94" s="178"/>
      <c r="BA94" s="178"/>
      <c r="BB94" s="178"/>
      <c r="BC94" s="178"/>
      <c r="BD94" s="178"/>
      <c r="BE94" s="178"/>
    </row>
    <row r="95" spans="1:57" ht="11.25" customHeight="1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9"/>
      <c r="AB95" s="189"/>
      <c r="AC95" s="189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  <c r="BB95" s="178"/>
      <c r="BC95" s="178"/>
      <c r="BD95" s="178"/>
      <c r="BE95" s="178"/>
    </row>
    <row r="96" spans="1:57" ht="11.25" customHeight="1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9"/>
      <c r="AB96" s="189"/>
      <c r="AC96" s="189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178"/>
    </row>
    <row r="97" spans="1:57" ht="11.25" customHeight="1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9"/>
      <c r="AB97" s="189"/>
      <c r="AC97" s="189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</row>
    <row r="98" spans="1:57" ht="11.25" customHeight="1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9"/>
      <c r="AB98" s="189"/>
      <c r="AC98" s="189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</row>
    <row r="99" spans="1:57" ht="11.25" customHeight="1">
      <c r="A99" s="188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9"/>
      <c r="AB99" s="189"/>
      <c r="AC99" s="189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</row>
    <row r="100" spans="1:57" ht="11.25" customHeight="1">
      <c r="A100" s="188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9"/>
      <c r="AB100" s="189"/>
      <c r="AC100" s="189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</row>
    <row r="101" spans="1:57" ht="11.25" customHeight="1">
      <c r="A101" s="188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9"/>
      <c r="AB101" s="189"/>
      <c r="AC101" s="189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</row>
    <row r="102" spans="1:57" ht="11.25" customHeight="1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9"/>
      <c r="AB102" s="189"/>
      <c r="AC102" s="189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</row>
    <row r="103" spans="1:57" ht="11.25" customHeight="1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9"/>
      <c r="AB103" s="189"/>
      <c r="AC103" s="189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</row>
    <row r="104" spans="1:57" ht="11.25" customHeight="1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9"/>
      <c r="AB104" s="189"/>
      <c r="AC104" s="189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</row>
    <row r="105" spans="1:57" ht="11.25" customHeight="1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9"/>
      <c r="AB105" s="189"/>
      <c r="AC105" s="189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</row>
    <row r="106" spans="1:57" ht="11.25" customHeight="1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9"/>
      <c r="AB106" s="189"/>
      <c r="AC106" s="189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</row>
    <row r="107" spans="1:57" ht="11.25" customHeight="1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9"/>
      <c r="AB107" s="189"/>
      <c r="AC107" s="189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</row>
    <row r="108" spans="1:57" ht="11.25" customHeight="1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9"/>
      <c r="AB108" s="189"/>
      <c r="AC108" s="189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</row>
    <row r="109" spans="1:57" ht="11.25" customHeight="1">
      <c r="A109" s="188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9"/>
      <c r="AB109" s="189"/>
      <c r="AC109" s="189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8"/>
      <c r="BB109" s="178"/>
      <c r="BC109" s="178"/>
      <c r="BD109" s="178"/>
      <c r="BE109" s="178"/>
    </row>
    <row r="110" spans="1:57" ht="11.25" customHeight="1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9"/>
      <c r="AB110" s="189"/>
      <c r="AC110" s="189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78"/>
      <c r="AT110" s="178"/>
      <c r="AU110" s="178"/>
      <c r="AV110" s="178"/>
      <c r="AW110" s="178"/>
      <c r="AX110" s="178"/>
      <c r="AY110" s="178"/>
      <c r="AZ110" s="178"/>
      <c r="BA110" s="178"/>
      <c r="BB110" s="178"/>
      <c r="BC110" s="178"/>
      <c r="BD110" s="178"/>
      <c r="BE110" s="178"/>
    </row>
    <row r="111" spans="1:57" ht="11.25" customHeight="1">
      <c r="A111" s="188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9"/>
      <c r="AB111" s="189"/>
      <c r="AC111" s="189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  <c r="BA111" s="178"/>
      <c r="BB111" s="178"/>
      <c r="BC111" s="178"/>
      <c r="BD111" s="178"/>
      <c r="BE111" s="178"/>
    </row>
    <row r="112" spans="1:57" ht="11.25" customHeight="1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9"/>
      <c r="AB112" s="189"/>
      <c r="AC112" s="189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78"/>
      <c r="BE112" s="178"/>
    </row>
    <row r="113" spans="1:57" ht="11.25" customHeight="1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9"/>
      <c r="AB113" s="189"/>
      <c r="AC113" s="189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78"/>
      <c r="BC113" s="178"/>
      <c r="BD113" s="178"/>
      <c r="BE113" s="178"/>
    </row>
    <row r="114" spans="1:57" ht="11.25" customHeight="1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9"/>
      <c r="AB114" s="189"/>
      <c r="AC114" s="189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  <c r="BD114" s="178"/>
      <c r="BE114" s="178"/>
    </row>
    <row r="115" spans="1:57" ht="11.25" customHeight="1">
      <c r="A115" s="188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9"/>
      <c r="AB115" s="189"/>
      <c r="AC115" s="189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  <c r="BD115" s="178"/>
      <c r="BE115" s="178"/>
    </row>
    <row r="116" spans="1:57" ht="11.25" customHeight="1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9"/>
      <c r="AB116" s="189"/>
      <c r="AC116" s="189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  <c r="BD116" s="178"/>
      <c r="BE116" s="178"/>
    </row>
    <row r="117" spans="1:57" ht="11.25" customHeight="1">
      <c r="A117" s="188"/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9"/>
      <c r="AB117" s="189"/>
      <c r="AC117" s="189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  <c r="BA117" s="178"/>
      <c r="BB117" s="178"/>
      <c r="BC117" s="178"/>
      <c r="BD117" s="178"/>
      <c r="BE117" s="178"/>
    </row>
    <row r="118" spans="1:57" ht="11.25" customHeight="1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9"/>
      <c r="AB118" s="189"/>
      <c r="AC118" s="189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  <c r="BA118" s="178"/>
      <c r="BB118" s="178"/>
      <c r="BC118" s="178"/>
      <c r="BD118" s="178"/>
      <c r="BE118" s="178"/>
    </row>
    <row r="119" spans="1:57" ht="11.25" customHeight="1">
      <c r="A119" s="188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9"/>
      <c r="AB119" s="189"/>
      <c r="AC119" s="189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</row>
    <row r="120" spans="1:57" ht="11.25" customHeight="1">
      <c r="A120" s="188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9"/>
      <c r="AB120" s="189"/>
      <c r="AC120" s="189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  <c r="AO120" s="178"/>
      <c r="AP120" s="178"/>
      <c r="AQ120" s="178"/>
      <c r="AR120" s="178"/>
      <c r="AS120" s="178"/>
      <c r="AT120" s="178"/>
      <c r="AU120" s="178"/>
      <c r="AV120" s="178"/>
      <c r="AW120" s="178"/>
      <c r="AX120" s="178"/>
      <c r="AY120" s="178"/>
      <c r="AZ120" s="178"/>
      <c r="BA120" s="178"/>
      <c r="BB120" s="178"/>
      <c r="BC120" s="178"/>
      <c r="BD120" s="178"/>
      <c r="BE120" s="178"/>
    </row>
    <row r="121" spans="1:57" ht="11.25" customHeight="1">
      <c r="A121" s="188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9"/>
      <c r="AB121" s="189"/>
      <c r="AC121" s="189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8"/>
      <c r="BE121" s="178"/>
    </row>
    <row r="122" spans="1:57" ht="11.25" customHeight="1">
      <c r="A122" s="188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9"/>
      <c r="AB122" s="189"/>
      <c r="AC122" s="189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  <c r="BD122" s="178"/>
      <c r="BE122" s="178"/>
    </row>
    <row r="123" spans="1:57" ht="11.25" customHeight="1">
      <c r="A123" s="188"/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9"/>
      <c r="AB123" s="189"/>
      <c r="AC123" s="189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8"/>
      <c r="AZ123" s="178"/>
      <c r="BA123" s="178"/>
      <c r="BB123" s="178"/>
      <c r="BC123" s="178"/>
      <c r="BD123" s="178"/>
      <c r="BE123" s="178"/>
    </row>
    <row r="124" spans="1:57" ht="11.25" customHeight="1">
      <c r="A124" s="188"/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9"/>
      <c r="AB124" s="189"/>
      <c r="AC124" s="189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8"/>
      <c r="BE124" s="178"/>
    </row>
    <row r="125" spans="1:57" ht="11.25" customHeight="1">
      <c r="A125" s="188"/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9"/>
      <c r="AB125" s="189"/>
      <c r="AC125" s="189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  <c r="BD125" s="178"/>
      <c r="BE125" s="178"/>
    </row>
    <row r="126" spans="1:57" ht="11.25" customHeight="1">
      <c r="A126" s="188"/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9"/>
      <c r="AB126" s="189"/>
      <c r="AC126" s="189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  <c r="AR126" s="178"/>
      <c r="AS126" s="178"/>
      <c r="AT126" s="178"/>
      <c r="AU126" s="178"/>
      <c r="AV126" s="178"/>
      <c r="AW126" s="178"/>
      <c r="AX126" s="178"/>
      <c r="AY126" s="178"/>
      <c r="AZ126" s="178"/>
      <c r="BA126" s="178"/>
      <c r="BB126" s="178"/>
      <c r="BC126" s="178"/>
      <c r="BD126" s="178"/>
      <c r="BE126" s="178"/>
    </row>
    <row r="127" spans="1:57" ht="11.25" customHeight="1">
      <c r="A127" s="188"/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9"/>
      <c r="AB127" s="189"/>
      <c r="AC127" s="189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  <c r="BA127" s="178"/>
      <c r="BB127" s="178"/>
      <c r="BC127" s="178"/>
      <c r="BD127" s="178"/>
      <c r="BE127" s="178"/>
    </row>
    <row r="128" spans="1:57" ht="11.25" customHeight="1">
      <c r="A128" s="188"/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9"/>
      <c r="AB128" s="189"/>
      <c r="AC128" s="189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  <c r="BA128" s="178"/>
      <c r="BB128" s="178"/>
      <c r="BC128" s="178"/>
      <c r="BD128" s="178"/>
      <c r="BE128" s="178"/>
    </row>
    <row r="129" spans="1:57" ht="11.25" customHeight="1">
      <c r="A129" s="188"/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9"/>
      <c r="AB129" s="189"/>
      <c r="AC129" s="189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  <c r="AO129" s="178"/>
      <c r="AP129" s="178"/>
      <c r="AQ129" s="178"/>
      <c r="AR129" s="178"/>
      <c r="AS129" s="178"/>
      <c r="AT129" s="178"/>
      <c r="AU129" s="178"/>
      <c r="AV129" s="178"/>
      <c r="AW129" s="178"/>
      <c r="AX129" s="178"/>
      <c r="AY129" s="178"/>
      <c r="AZ129" s="178"/>
      <c r="BA129" s="178"/>
      <c r="BB129" s="178"/>
      <c r="BC129" s="178"/>
      <c r="BD129" s="178"/>
      <c r="BE129" s="178"/>
    </row>
    <row r="130" spans="1:57" ht="11.25" customHeight="1">
      <c r="A130" s="188"/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9"/>
      <c r="AB130" s="189"/>
      <c r="AC130" s="189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</row>
    <row r="131" spans="1:57" ht="11.25" customHeight="1">
      <c r="A131" s="188"/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9"/>
      <c r="AB131" s="189"/>
      <c r="AC131" s="189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  <c r="BD131" s="178"/>
      <c r="BE131" s="178"/>
    </row>
    <row r="132" spans="1:57" ht="11.25" customHeight="1">
      <c r="A132" s="188"/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9"/>
      <c r="AB132" s="189"/>
      <c r="AC132" s="189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</row>
    <row r="133" spans="1:57" ht="11.25" customHeight="1">
      <c r="A133" s="188"/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9"/>
      <c r="AB133" s="189"/>
      <c r="AC133" s="189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</row>
    <row r="134" spans="1:57" ht="11.25" customHeight="1">
      <c r="A134" s="188"/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9"/>
      <c r="AB134" s="189"/>
      <c r="AC134" s="189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  <c r="BD134" s="178"/>
      <c r="BE134" s="178"/>
    </row>
    <row r="135" spans="1:57" ht="11.25" customHeight="1">
      <c r="A135" s="188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9"/>
      <c r="AB135" s="189"/>
      <c r="AC135" s="189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8"/>
      <c r="AT135" s="178"/>
      <c r="AU135" s="178"/>
      <c r="AV135" s="178"/>
      <c r="AW135" s="178"/>
      <c r="AX135" s="178"/>
      <c r="AY135" s="178"/>
      <c r="AZ135" s="178"/>
      <c r="BA135" s="178"/>
      <c r="BB135" s="178"/>
      <c r="BC135" s="178"/>
      <c r="BD135" s="178"/>
      <c r="BE135" s="178"/>
    </row>
    <row r="136" spans="1:57" ht="11.25" customHeight="1">
      <c r="A136" s="188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9"/>
      <c r="AB136" s="189"/>
      <c r="AC136" s="189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  <c r="BA136" s="178"/>
      <c r="BB136" s="178"/>
      <c r="BC136" s="178"/>
      <c r="BD136" s="178"/>
      <c r="BE136" s="178"/>
    </row>
    <row r="137" spans="1:57" ht="11.25" customHeight="1">
      <c r="A137" s="188"/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9"/>
      <c r="AB137" s="189"/>
      <c r="AC137" s="189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  <c r="BD137" s="178"/>
      <c r="BE137" s="178"/>
    </row>
    <row r="138" spans="1:57" ht="11.25" customHeight="1">
      <c r="A138" s="188"/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9"/>
      <c r="AB138" s="189"/>
      <c r="AC138" s="189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8"/>
      <c r="AY138" s="178"/>
      <c r="AZ138" s="178"/>
      <c r="BA138" s="178"/>
      <c r="BB138" s="178"/>
      <c r="BC138" s="178"/>
      <c r="BD138" s="178"/>
      <c r="BE138" s="178"/>
    </row>
    <row r="139" spans="1:57" ht="11.25" customHeight="1">
      <c r="A139" s="188"/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9"/>
      <c r="AB139" s="189"/>
      <c r="AC139" s="189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78"/>
      <c r="AT139" s="178"/>
      <c r="AU139" s="178"/>
      <c r="AV139" s="178"/>
      <c r="AW139" s="178"/>
      <c r="AX139" s="178"/>
      <c r="AY139" s="178"/>
      <c r="AZ139" s="178"/>
      <c r="BA139" s="178"/>
      <c r="BB139" s="178"/>
      <c r="BC139" s="178"/>
      <c r="BD139" s="178"/>
      <c r="BE139" s="178"/>
    </row>
    <row r="140" spans="1:57" ht="11.25" customHeight="1">
      <c r="A140" s="188"/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9"/>
      <c r="AB140" s="189"/>
      <c r="AC140" s="189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78"/>
      <c r="AT140" s="178"/>
      <c r="AU140" s="178"/>
      <c r="AV140" s="178"/>
      <c r="AW140" s="178"/>
      <c r="AX140" s="178"/>
      <c r="AY140" s="178"/>
      <c r="AZ140" s="178"/>
      <c r="BA140" s="178"/>
      <c r="BB140" s="178"/>
      <c r="BC140" s="178"/>
      <c r="BD140" s="178"/>
      <c r="BE140" s="178"/>
    </row>
    <row r="141" spans="1:57" ht="11.25" customHeight="1">
      <c r="A141" s="188"/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9"/>
      <c r="AB141" s="189"/>
      <c r="AC141" s="189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  <c r="AO141" s="178"/>
      <c r="AP141" s="178"/>
      <c r="AQ141" s="178"/>
      <c r="AR141" s="178"/>
      <c r="AS141" s="178"/>
      <c r="AT141" s="178"/>
      <c r="AU141" s="178"/>
      <c r="AV141" s="178"/>
      <c r="AW141" s="178"/>
      <c r="AX141" s="178"/>
      <c r="AY141" s="178"/>
      <c r="AZ141" s="178"/>
      <c r="BA141" s="178"/>
      <c r="BB141" s="178"/>
      <c r="BC141" s="178"/>
      <c r="BD141" s="178"/>
      <c r="BE141" s="178"/>
    </row>
    <row r="142" spans="1:57" ht="11.25" customHeight="1">
      <c r="A142" s="188"/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9"/>
      <c r="AB142" s="189"/>
      <c r="AC142" s="189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8"/>
      <c r="AR142" s="178"/>
      <c r="AS142" s="178"/>
      <c r="AT142" s="178"/>
      <c r="AU142" s="178"/>
      <c r="AV142" s="178"/>
      <c r="AW142" s="178"/>
      <c r="AX142" s="178"/>
      <c r="AY142" s="178"/>
      <c r="AZ142" s="178"/>
      <c r="BA142" s="178"/>
      <c r="BB142" s="178"/>
      <c r="BC142" s="178"/>
      <c r="BD142" s="178"/>
      <c r="BE142" s="178"/>
    </row>
    <row r="143" spans="1:57" ht="11.25" customHeight="1">
      <c r="A143" s="188"/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9"/>
      <c r="AB143" s="189"/>
      <c r="AC143" s="189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  <c r="AO143" s="178"/>
      <c r="AP143" s="178"/>
      <c r="AQ143" s="178"/>
      <c r="AR143" s="178"/>
      <c r="AS143" s="178"/>
      <c r="AT143" s="178"/>
      <c r="AU143" s="178"/>
      <c r="AV143" s="178"/>
      <c r="AW143" s="178"/>
      <c r="AX143" s="178"/>
      <c r="AY143" s="178"/>
      <c r="AZ143" s="178"/>
      <c r="BA143" s="178"/>
      <c r="BB143" s="178"/>
      <c r="BC143" s="178"/>
      <c r="BD143" s="178"/>
      <c r="BE143" s="178"/>
    </row>
    <row r="144" spans="1:57" ht="11.25" customHeight="1">
      <c r="A144" s="188"/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9"/>
      <c r="AB144" s="189"/>
      <c r="AC144" s="189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  <c r="AR144" s="178"/>
      <c r="AS144" s="178"/>
      <c r="AT144" s="178"/>
      <c r="AU144" s="178"/>
      <c r="AV144" s="178"/>
      <c r="AW144" s="178"/>
      <c r="AX144" s="178"/>
      <c r="AY144" s="178"/>
      <c r="AZ144" s="178"/>
      <c r="BA144" s="178"/>
      <c r="BB144" s="178"/>
      <c r="BC144" s="178"/>
      <c r="BD144" s="178"/>
      <c r="BE144" s="178"/>
    </row>
    <row r="145" spans="1:57" ht="11.25" customHeight="1">
      <c r="A145" s="188"/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9"/>
      <c r="AB145" s="189"/>
      <c r="AC145" s="189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78"/>
      <c r="AN145" s="178"/>
      <c r="AO145" s="178"/>
      <c r="AP145" s="178"/>
      <c r="AQ145" s="178"/>
      <c r="AR145" s="178"/>
      <c r="AS145" s="178"/>
      <c r="AT145" s="178"/>
      <c r="AU145" s="178"/>
      <c r="AV145" s="178"/>
      <c r="AW145" s="178"/>
      <c r="AX145" s="178"/>
      <c r="AY145" s="178"/>
      <c r="AZ145" s="178"/>
      <c r="BA145" s="178"/>
      <c r="BB145" s="178"/>
      <c r="BC145" s="178"/>
      <c r="BD145" s="178"/>
      <c r="BE145" s="178"/>
    </row>
    <row r="146" spans="1:57" ht="11.25" customHeight="1">
      <c r="A146" s="188"/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9"/>
      <c r="AB146" s="189"/>
      <c r="AC146" s="189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  <c r="AO146" s="178"/>
      <c r="AP146" s="178"/>
      <c r="AQ146" s="178"/>
      <c r="AR146" s="178"/>
      <c r="AS146" s="178"/>
      <c r="AT146" s="178"/>
      <c r="AU146" s="178"/>
      <c r="AV146" s="178"/>
      <c r="AW146" s="178"/>
      <c r="AX146" s="178"/>
      <c r="AY146" s="178"/>
      <c r="AZ146" s="178"/>
      <c r="BA146" s="178"/>
      <c r="BB146" s="178"/>
      <c r="BC146" s="178"/>
      <c r="BD146" s="178"/>
      <c r="BE146" s="178"/>
    </row>
    <row r="147" spans="1:57" ht="11.25" customHeight="1">
      <c r="A147" s="188"/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9"/>
      <c r="AB147" s="189"/>
      <c r="AC147" s="189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178"/>
      <c r="AT147" s="178"/>
      <c r="AU147" s="178"/>
      <c r="AV147" s="178"/>
      <c r="AW147" s="178"/>
      <c r="AX147" s="178"/>
      <c r="AY147" s="178"/>
      <c r="AZ147" s="178"/>
      <c r="BA147" s="178"/>
      <c r="BB147" s="178"/>
      <c r="BC147" s="178"/>
      <c r="BD147" s="178"/>
      <c r="BE147" s="178"/>
    </row>
    <row r="148" spans="1:57" ht="11.25" customHeight="1">
      <c r="A148" s="188"/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9"/>
      <c r="AB148" s="189"/>
      <c r="AC148" s="189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  <c r="BA148" s="178"/>
      <c r="BB148" s="178"/>
      <c r="BC148" s="178"/>
      <c r="BD148" s="178"/>
      <c r="BE148" s="178"/>
    </row>
    <row r="149" spans="1:57" ht="11.25" customHeight="1">
      <c r="A149" s="188"/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9"/>
      <c r="AB149" s="189"/>
      <c r="AC149" s="189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  <c r="AR149" s="178"/>
      <c r="AS149" s="178"/>
      <c r="AT149" s="178"/>
      <c r="AU149" s="178"/>
      <c r="AV149" s="178"/>
      <c r="AW149" s="178"/>
      <c r="AX149" s="178"/>
      <c r="AY149" s="178"/>
      <c r="AZ149" s="178"/>
      <c r="BA149" s="178"/>
      <c r="BB149" s="178"/>
      <c r="BC149" s="178"/>
      <c r="BD149" s="178"/>
      <c r="BE149" s="178"/>
    </row>
    <row r="150" spans="1:57" ht="11.25" customHeight="1">
      <c r="A150" s="188"/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9"/>
      <c r="AB150" s="189"/>
      <c r="AC150" s="189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8"/>
      <c r="AT150" s="178"/>
      <c r="AU150" s="178"/>
      <c r="AV150" s="178"/>
      <c r="AW150" s="178"/>
      <c r="AX150" s="178"/>
      <c r="AY150" s="178"/>
      <c r="AZ150" s="178"/>
      <c r="BA150" s="178"/>
      <c r="BB150" s="178"/>
      <c r="BC150" s="178"/>
      <c r="BD150" s="178"/>
      <c r="BE150" s="178"/>
    </row>
    <row r="151" spans="1:57" ht="11.25" customHeight="1">
      <c r="A151" s="188"/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9"/>
      <c r="AB151" s="189"/>
      <c r="AC151" s="189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8"/>
      <c r="AT151" s="178"/>
      <c r="AU151" s="178"/>
      <c r="AV151" s="178"/>
      <c r="AW151" s="178"/>
      <c r="AX151" s="178"/>
      <c r="AY151" s="178"/>
      <c r="AZ151" s="178"/>
      <c r="BA151" s="178"/>
      <c r="BB151" s="178"/>
      <c r="BC151" s="178"/>
      <c r="BD151" s="178"/>
      <c r="BE151" s="178"/>
    </row>
    <row r="152" spans="1:57" ht="11.25" customHeight="1">
      <c r="A152" s="188"/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9"/>
      <c r="AB152" s="189"/>
      <c r="AC152" s="189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8"/>
      <c r="AT152" s="178"/>
      <c r="AU152" s="178"/>
      <c r="AV152" s="178"/>
      <c r="AW152" s="178"/>
      <c r="AX152" s="178"/>
      <c r="AY152" s="178"/>
      <c r="AZ152" s="178"/>
      <c r="BA152" s="178"/>
      <c r="BB152" s="178"/>
      <c r="BC152" s="178"/>
      <c r="BD152" s="178"/>
      <c r="BE152" s="178"/>
    </row>
    <row r="153" spans="1:57" ht="11.25" customHeight="1">
      <c r="A153" s="188"/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9"/>
      <c r="AB153" s="189"/>
      <c r="AC153" s="189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  <c r="AR153" s="178"/>
      <c r="AS153" s="178"/>
      <c r="AT153" s="178"/>
      <c r="AU153" s="178"/>
      <c r="AV153" s="178"/>
      <c r="AW153" s="178"/>
      <c r="AX153" s="178"/>
      <c r="AY153" s="178"/>
      <c r="AZ153" s="178"/>
      <c r="BA153" s="178"/>
      <c r="BB153" s="178"/>
      <c r="BC153" s="178"/>
      <c r="BD153" s="178"/>
      <c r="BE153" s="178"/>
    </row>
    <row r="154" spans="1:57" ht="11.25" customHeight="1">
      <c r="A154" s="188"/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9"/>
      <c r="AB154" s="189"/>
      <c r="AC154" s="189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8"/>
      <c r="AT154" s="178"/>
      <c r="AU154" s="178"/>
      <c r="AV154" s="178"/>
      <c r="AW154" s="178"/>
      <c r="AX154" s="178"/>
      <c r="AY154" s="178"/>
      <c r="AZ154" s="178"/>
      <c r="BA154" s="178"/>
      <c r="BB154" s="178"/>
      <c r="BC154" s="178"/>
      <c r="BD154" s="178"/>
      <c r="BE154" s="178"/>
    </row>
    <row r="155" spans="1:57" ht="11.25" customHeight="1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9"/>
      <c r="AB155" s="189"/>
      <c r="AC155" s="189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  <c r="AR155" s="178"/>
      <c r="AS155" s="178"/>
      <c r="AT155" s="178"/>
      <c r="AU155" s="178"/>
      <c r="AV155" s="178"/>
      <c r="AW155" s="178"/>
      <c r="AX155" s="178"/>
      <c r="AY155" s="178"/>
      <c r="AZ155" s="178"/>
      <c r="BA155" s="178"/>
      <c r="BB155" s="178"/>
      <c r="BC155" s="178"/>
      <c r="BD155" s="178"/>
      <c r="BE155" s="178"/>
    </row>
    <row r="156" spans="1:57" ht="11.25" customHeight="1">
      <c r="A156" s="188"/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9"/>
      <c r="AB156" s="189"/>
      <c r="AC156" s="189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78"/>
      <c r="AT156" s="178"/>
      <c r="AU156" s="178"/>
      <c r="AV156" s="178"/>
      <c r="AW156" s="178"/>
      <c r="AX156" s="178"/>
      <c r="AY156" s="178"/>
      <c r="AZ156" s="178"/>
      <c r="BA156" s="178"/>
      <c r="BB156" s="178"/>
      <c r="BC156" s="178"/>
      <c r="BD156" s="178"/>
      <c r="BE156" s="178"/>
    </row>
    <row r="157" spans="1:57" ht="11.25" customHeight="1">
      <c r="A157" s="188"/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9"/>
      <c r="AB157" s="189"/>
      <c r="AC157" s="189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  <c r="AR157" s="178"/>
      <c r="AS157" s="178"/>
      <c r="AT157" s="178"/>
      <c r="AU157" s="178"/>
      <c r="AV157" s="178"/>
      <c r="AW157" s="178"/>
      <c r="AX157" s="178"/>
      <c r="AY157" s="178"/>
      <c r="AZ157" s="178"/>
      <c r="BA157" s="178"/>
      <c r="BB157" s="178"/>
      <c r="BC157" s="178"/>
      <c r="BD157" s="178"/>
      <c r="BE157" s="178"/>
    </row>
    <row r="158" spans="1:57" ht="11.25" customHeight="1">
      <c r="A158" s="188"/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9"/>
      <c r="AB158" s="189"/>
      <c r="AC158" s="189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  <c r="BD158" s="178"/>
      <c r="BE158" s="178"/>
    </row>
    <row r="159" spans="1:57" ht="11.25" customHeight="1">
      <c r="A159" s="188"/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9"/>
      <c r="AB159" s="189"/>
      <c r="AC159" s="189"/>
      <c r="AD159" s="178"/>
      <c r="AE159" s="178"/>
      <c r="AF159" s="178"/>
      <c r="AG159" s="178"/>
      <c r="AH159" s="178"/>
      <c r="AI159" s="178"/>
      <c r="AJ159" s="178"/>
      <c r="AK159" s="178"/>
      <c r="AL159" s="178"/>
      <c r="AM159" s="178"/>
      <c r="AN159" s="178"/>
      <c r="AO159" s="178"/>
      <c r="AP159" s="178"/>
      <c r="AQ159" s="178"/>
      <c r="AR159" s="178"/>
      <c r="AS159" s="178"/>
      <c r="AT159" s="178"/>
      <c r="AU159" s="178"/>
      <c r="AV159" s="178"/>
      <c r="AW159" s="178"/>
      <c r="AX159" s="178"/>
      <c r="AY159" s="178"/>
      <c r="AZ159" s="178"/>
      <c r="BA159" s="178"/>
      <c r="BB159" s="178"/>
      <c r="BC159" s="178"/>
      <c r="BD159" s="178"/>
      <c r="BE159" s="178"/>
    </row>
    <row r="160" spans="1:57" ht="11.25" customHeight="1">
      <c r="A160" s="188"/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9"/>
      <c r="AB160" s="189"/>
      <c r="AC160" s="189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8"/>
      <c r="AW160" s="178"/>
      <c r="AX160" s="178"/>
      <c r="AY160" s="178"/>
      <c r="AZ160" s="178"/>
      <c r="BA160" s="178"/>
      <c r="BB160" s="178"/>
      <c r="BC160" s="178"/>
      <c r="BD160" s="178"/>
      <c r="BE160" s="178"/>
    </row>
    <row r="161" spans="1:57" ht="11.25" customHeight="1">
      <c r="A161" s="188"/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9"/>
      <c r="AB161" s="189"/>
      <c r="AC161" s="189"/>
      <c r="AD161" s="178"/>
      <c r="AE161" s="178"/>
      <c r="AF161" s="178"/>
      <c r="AG161" s="178"/>
      <c r="AH161" s="178"/>
      <c r="AI161" s="178"/>
      <c r="AJ161" s="178"/>
      <c r="AK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  <c r="BA161" s="178"/>
      <c r="BB161" s="178"/>
      <c r="BC161" s="178"/>
      <c r="BD161" s="178"/>
      <c r="BE161" s="178"/>
    </row>
    <row r="162" spans="1:57" ht="11.25" customHeight="1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9"/>
      <c r="AB162" s="189"/>
      <c r="AC162" s="189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  <c r="BA162" s="178"/>
      <c r="BB162" s="178"/>
      <c r="BC162" s="178"/>
      <c r="BD162" s="178"/>
      <c r="BE162" s="178"/>
    </row>
    <row r="163" spans="1:57" ht="11.25" customHeight="1">
      <c r="A163" s="188"/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9"/>
      <c r="AB163" s="189"/>
      <c r="AC163" s="189"/>
      <c r="AD163" s="178"/>
      <c r="AE163" s="178"/>
      <c r="AF163" s="178"/>
      <c r="AG163" s="178"/>
      <c r="AH163" s="178"/>
      <c r="AI163" s="178"/>
      <c r="AJ163" s="178"/>
      <c r="AK163" s="178"/>
      <c r="AL163" s="178"/>
      <c r="AM163" s="178"/>
      <c r="AN163" s="178"/>
      <c r="AO163" s="178"/>
      <c r="AP163" s="178"/>
      <c r="AQ163" s="178"/>
      <c r="AR163" s="178"/>
      <c r="AS163" s="178"/>
      <c r="AT163" s="178"/>
      <c r="AU163" s="178"/>
      <c r="AV163" s="178"/>
      <c r="AW163" s="178"/>
      <c r="AX163" s="178"/>
      <c r="AY163" s="178"/>
      <c r="AZ163" s="178"/>
      <c r="BA163" s="178"/>
      <c r="BB163" s="178"/>
      <c r="BC163" s="178"/>
      <c r="BD163" s="178"/>
      <c r="BE163" s="178"/>
    </row>
    <row r="164" spans="1:57" ht="11.25" customHeight="1">
      <c r="A164" s="188"/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9"/>
      <c r="AB164" s="189"/>
      <c r="AC164" s="189"/>
      <c r="AD164" s="178"/>
      <c r="AE164" s="178"/>
      <c r="AF164" s="178"/>
      <c r="AG164" s="178"/>
      <c r="AH164" s="178"/>
      <c r="AI164" s="178"/>
      <c r="AJ164" s="178"/>
      <c r="AK164" s="178"/>
      <c r="AL164" s="178"/>
      <c r="AM164" s="178"/>
      <c r="AN164" s="178"/>
      <c r="AO164" s="178"/>
      <c r="AP164" s="178"/>
      <c r="AQ164" s="178"/>
      <c r="AR164" s="178"/>
      <c r="AS164" s="178"/>
      <c r="AT164" s="178"/>
      <c r="AU164" s="178"/>
      <c r="AV164" s="178"/>
      <c r="AW164" s="178"/>
      <c r="AX164" s="178"/>
      <c r="AY164" s="178"/>
      <c r="AZ164" s="178"/>
      <c r="BA164" s="178"/>
      <c r="BB164" s="178"/>
      <c r="BC164" s="178"/>
      <c r="BD164" s="178"/>
      <c r="BE164" s="178"/>
    </row>
    <row r="165" spans="1:57" ht="11.25" customHeight="1">
      <c r="A165" s="188"/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  <c r="AA165" s="189"/>
      <c r="AB165" s="189"/>
      <c r="AC165" s="189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78"/>
      <c r="AN165" s="178"/>
      <c r="AO165" s="178"/>
      <c r="AP165" s="178"/>
      <c r="AQ165" s="178"/>
      <c r="AR165" s="178"/>
      <c r="AS165" s="178"/>
      <c r="AT165" s="178"/>
      <c r="AU165" s="178"/>
      <c r="AV165" s="178"/>
      <c r="AW165" s="178"/>
      <c r="AX165" s="178"/>
      <c r="AY165" s="178"/>
      <c r="AZ165" s="178"/>
      <c r="BA165" s="178"/>
      <c r="BB165" s="178"/>
      <c r="BC165" s="178"/>
      <c r="BD165" s="178"/>
      <c r="BE165" s="178"/>
    </row>
    <row r="166" spans="1:57" ht="11.25" customHeight="1">
      <c r="A166" s="188"/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  <c r="AA166" s="189"/>
      <c r="AB166" s="189"/>
      <c r="AC166" s="189"/>
      <c r="AD166" s="178"/>
      <c r="AE166" s="178"/>
      <c r="AF166" s="178"/>
      <c r="AG166" s="178"/>
      <c r="AH166" s="178"/>
      <c r="AI166" s="178"/>
      <c r="AJ166" s="178"/>
      <c r="AK166" s="178"/>
      <c r="AL166" s="178"/>
      <c r="AM166" s="178"/>
      <c r="AN166" s="178"/>
      <c r="AO166" s="178"/>
      <c r="AP166" s="178"/>
      <c r="AQ166" s="178"/>
      <c r="AR166" s="178"/>
      <c r="AS166" s="178"/>
      <c r="AT166" s="178"/>
      <c r="AU166" s="178"/>
      <c r="AV166" s="178"/>
      <c r="AW166" s="178"/>
      <c r="AX166" s="178"/>
      <c r="AY166" s="178"/>
      <c r="AZ166" s="178"/>
      <c r="BA166" s="178"/>
      <c r="BB166" s="178"/>
      <c r="BC166" s="178"/>
      <c r="BD166" s="178"/>
      <c r="BE166" s="178"/>
    </row>
    <row r="167" spans="1:57" ht="11.25" customHeight="1">
      <c r="A167" s="188"/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9"/>
      <c r="AB167" s="189"/>
      <c r="AC167" s="189"/>
      <c r="AD167" s="178"/>
      <c r="AE167" s="178"/>
      <c r="AF167" s="178"/>
      <c r="AG167" s="178"/>
      <c r="AH167" s="178"/>
      <c r="AI167" s="178"/>
      <c r="AJ167" s="178"/>
      <c r="AK167" s="178"/>
      <c r="AL167" s="178"/>
      <c r="AM167" s="178"/>
      <c r="AN167" s="178"/>
      <c r="AO167" s="178"/>
      <c r="AP167" s="178"/>
      <c r="AQ167" s="178"/>
      <c r="AR167" s="178"/>
      <c r="AS167" s="178"/>
      <c r="AT167" s="178"/>
      <c r="AU167" s="178"/>
      <c r="AV167" s="178"/>
      <c r="AW167" s="178"/>
      <c r="AX167" s="178"/>
      <c r="AY167" s="178"/>
      <c r="AZ167" s="178"/>
      <c r="BA167" s="178"/>
      <c r="BB167" s="178"/>
      <c r="BC167" s="178"/>
      <c r="BD167" s="178"/>
      <c r="BE167" s="178"/>
    </row>
    <row r="168" spans="1:57" ht="11.25" customHeight="1">
      <c r="A168" s="188"/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9"/>
      <c r="AB168" s="189"/>
      <c r="AC168" s="189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8"/>
      <c r="AT168" s="178"/>
      <c r="AU168" s="178"/>
      <c r="AV168" s="178"/>
      <c r="AW168" s="178"/>
      <c r="AX168" s="178"/>
      <c r="AY168" s="178"/>
      <c r="AZ168" s="178"/>
      <c r="BA168" s="178"/>
      <c r="BB168" s="178"/>
      <c r="BC168" s="178"/>
      <c r="BD168" s="178"/>
      <c r="BE168" s="178"/>
    </row>
    <row r="169" spans="1:57" ht="11.25" customHeight="1">
      <c r="A169" s="188"/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9"/>
      <c r="AB169" s="189"/>
      <c r="AC169" s="189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/>
      <c r="AZ169" s="178"/>
      <c r="BA169" s="178"/>
      <c r="BB169" s="178"/>
      <c r="BC169" s="178"/>
      <c r="BD169" s="178"/>
      <c r="BE169" s="178"/>
    </row>
    <row r="170" spans="1:57" ht="11.25" customHeight="1">
      <c r="A170" s="188"/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9"/>
      <c r="AB170" s="189"/>
      <c r="AC170" s="189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8"/>
      <c r="AT170" s="178"/>
      <c r="AU170" s="178"/>
      <c r="AV170" s="178"/>
      <c r="AW170" s="178"/>
      <c r="AX170" s="178"/>
      <c r="AY170" s="178"/>
      <c r="AZ170" s="178"/>
      <c r="BA170" s="178"/>
      <c r="BB170" s="178"/>
      <c r="BC170" s="178"/>
      <c r="BD170" s="178"/>
      <c r="BE170" s="178"/>
    </row>
    <row r="171" spans="1:57" ht="11.25" customHeight="1">
      <c r="A171" s="188"/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9"/>
      <c r="AB171" s="189"/>
      <c r="AC171" s="189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8"/>
      <c r="AT171" s="178"/>
      <c r="AU171" s="178"/>
      <c r="AV171" s="178"/>
      <c r="AW171" s="178"/>
      <c r="AX171" s="178"/>
      <c r="AY171" s="178"/>
      <c r="AZ171" s="178"/>
      <c r="BA171" s="178"/>
      <c r="BB171" s="178"/>
      <c r="BC171" s="178"/>
      <c r="BD171" s="178"/>
      <c r="BE171" s="178"/>
    </row>
    <row r="172" spans="1:57" ht="11.25" customHeight="1">
      <c r="A172" s="188"/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9"/>
      <c r="AB172" s="189"/>
      <c r="AC172" s="189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8"/>
      <c r="AT172" s="178"/>
      <c r="AU172" s="178"/>
      <c r="AV172" s="178"/>
      <c r="AW172" s="178"/>
      <c r="AX172" s="178"/>
      <c r="AY172" s="178"/>
      <c r="AZ172" s="178"/>
      <c r="BA172" s="178"/>
      <c r="BB172" s="178"/>
      <c r="BC172" s="178"/>
      <c r="BD172" s="178"/>
      <c r="BE172" s="178"/>
    </row>
    <row r="173" spans="1:57" ht="11.25" customHeight="1">
      <c r="A173" s="188"/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9"/>
      <c r="AB173" s="189"/>
      <c r="AC173" s="189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78"/>
      <c r="AT173" s="178"/>
      <c r="AU173" s="178"/>
      <c r="AV173" s="178"/>
      <c r="AW173" s="178"/>
      <c r="AX173" s="178"/>
      <c r="AY173" s="178"/>
      <c r="AZ173" s="178"/>
      <c r="BA173" s="178"/>
      <c r="BB173" s="178"/>
      <c r="BC173" s="178"/>
      <c r="BD173" s="178"/>
      <c r="BE173" s="178"/>
    </row>
    <row r="174" spans="1:57" ht="11.25" customHeight="1">
      <c r="A174" s="188"/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9"/>
      <c r="AB174" s="189"/>
      <c r="AC174" s="189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78"/>
      <c r="AT174" s="178"/>
      <c r="AU174" s="178"/>
      <c r="AV174" s="178"/>
      <c r="AW174" s="178"/>
      <c r="AX174" s="178"/>
      <c r="AY174" s="178"/>
      <c r="AZ174" s="178"/>
      <c r="BA174" s="178"/>
      <c r="BB174" s="178"/>
      <c r="BC174" s="178"/>
      <c r="BD174" s="178"/>
      <c r="BE174" s="178"/>
    </row>
    <row r="175" spans="1:57" ht="11.25" customHeight="1">
      <c r="A175" s="188"/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9"/>
      <c r="AB175" s="189"/>
      <c r="AC175" s="189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8"/>
      <c r="AY175" s="178"/>
      <c r="AZ175" s="178"/>
      <c r="BA175" s="178"/>
      <c r="BB175" s="178"/>
      <c r="BC175" s="178"/>
      <c r="BD175" s="178"/>
      <c r="BE175" s="178"/>
    </row>
    <row r="176" spans="1:57" ht="11.25" customHeight="1">
      <c r="A176" s="188"/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9"/>
      <c r="AB176" s="189"/>
      <c r="AC176" s="189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78"/>
      <c r="AT176" s="178"/>
      <c r="AU176" s="178"/>
      <c r="AV176" s="178"/>
      <c r="AW176" s="178"/>
      <c r="AX176" s="178"/>
      <c r="AY176" s="178"/>
      <c r="AZ176" s="178"/>
      <c r="BA176" s="178"/>
      <c r="BB176" s="178"/>
      <c r="BC176" s="178"/>
      <c r="BD176" s="178"/>
      <c r="BE176" s="178"/>
    </row>
    <row r="177" spans="1:57" ht="11.25" customHeight="1">
      <c r="A177" s="188"/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9"/>
      <c r="AB177" s="189"/>
      <c r="AC177" s="189"/>
      <c r="AD177" s="178"/>
      <c r="AE177" s="178"/>
      <c r="AF177" s="178"/>
      <c r="AG177" s="178"/>
      <c r="AH177" s="178"/>
      <c r="AI177" s="178"/>
      <c r="AJ177" s="178"/>
      <c r="AK177" s="178"/>
      <c r="AL177" s="178"/>
      <c r="AM177" s="178"/>
      <c r="AN177" s="178"/>
      <c r="AO177" s="178"/>
      <c r="AP177" s="178"/>
      <c r="AQ177" s="178"/>
      <c r="AR177" s="178"/>
      <c r="AS177" s="178"/>
      <c r="AT177" s="178"/>
      <c r="AU177" s="178"/>
      <c r="AV177" s="178"/>
      <c r="AW177" s="178"/>
      <c r="AX177" s="178"/>
      <c r="AY177" s="178"/>
      <c r="AZ177" s="178"/>
      <c r="BA177" s="178"/>
      <c r="BB177" s="178"/>
      <c r="BC177" s="178"/>
      <c r="BD177" s="178"/>
      <c r="BE177" s="178"/>
    </row>
    <row r="178" spans="1:57" ht="11.25" customHeight="1">
      <c r="A178" s="188"/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9"/>
      <c r="AB178" s="189"/>
      <c r="AC178" s="189"/>
      <c r="AD178" s="178"/>
      <c r="AE178" s="178"/>
      <c r="AF178" s="178"/>
      <c r="AG178" s="178"/>
      <c r="AH178" s="178"/>
      <c r="AI178" s="178"/>
      <c r="AJ178" s="178"/>
      <c r="AK178" s="178"/>
      <c r="AL178" s="178"/>
      <c r="AM178" s="178"/>
      <c r="AN178" s="178"/>
      <c r="AO178" s="178"/>
      <c r="AP178" s="178"/>
      <c r="AQ178" s="178"/>
      <c r="AR178" s="178"/>
      <c r="AS178" s="178"/>
      <c r="AT178" s="178"/>
      <c r="AU178" s="178"/>
      <c r="AV178" s="178"/>
      <c r="AW178" s="178"/>
      <c r="AX178" s="178"/>
      <c r="AY178" s="178"/>
      <c r="AZ178" s="178"/>
      <c r="BA178" s="178"/>
      <c r="BB178" s="178"/>
      <c r="BC178" s="178"/>
      <c r="BD178" s="178"/>
      <c r="BE178" s="178"/>
    </row>
    <row r="179" spans="1:57" ht="11.25" customHeight="1">
      <c r="A179" s="188"/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9"/>
      <c r="AB179" s="189"/>
      <c r="AC179" s="189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</row>
    <row r="180" spans="1:57" ht="11.25" customHeight="1">
      <c r="A180" s="188"/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9"/>
      <c r="AB180" s="189"/>
      <c r="AC180" s="189"/>
      <c r="AD180" s="178"/>
      <c r="AE180" s="178"/>
      <c r="AF180" s="178"/>
      <c r="AG180" s="178"/>
      <c r="AH180" s="178"/>
      <c r="AI180" s="178"/>
      <c r="AJ180" s="178"/>
      <c r="AK180" s="178"/>
      <c r="AL180" s="178"/>
      <c r="AM180" s="178"/>
      <c r="AN180" s="178"/>
      <c r="AO180" s="178"/>
      <c r="AP180" s="178"/>
      <c r="AQ180" s="178"/>
      <c r="AR180" s="178"/>
      <c r="AS180" s="178"/>
      <c r="AT180" s="178"/>
      <c r="AU180" s="178"/>
      <c r="AV180" s="178"/>
      <c r="AW180" s="178"/>
      <c r="AX180" s="178"/>
      <c r="AY180" s="178"/>
      <c r="AZ180" s="178"/>
      <c r="BA180" s="178"/>
      <c r="BB180" s="178"/>
      <c r="BC180" s="178"/>
      <c r="BD180" s="178"/>
      <c r="BE180" s="178"/>
    </row>
    <row r="181" spans="1:57" ht="11.25" customHeight="1">
      <c r="A181" s="188"/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9"/>
      <c r="AB181" s="189"/>
      <c r="AC181" s="189"/>
      <c r="AD181" s="178"/>
      <c r="AE181" s="178"/>
      <c r="AF181" s="178"/>
      <c r="AG181" s="178"/>
      <c r="AH181" s="178"/>
      <c r="AI181" s="178"/>
      <c r="AJ181" s="178"/>
      <c r="AK181" s="178"/>
      <c r="AL181" s="178"/>
      <c r="AM181" s="178"/>
      <c r="AN181" s="178"/>
      <c r="AO181" s="178"/>
      <c r="AP181" s="178"/>
      <c r="AQ181" s="178"/>
      <c r="AR181" s="178"/>
      <c r="AS181" s="178"/>
      <c r="AT181" s="178"/>
      <c r="AU181" s="178"/>
      <c r="AV181" s="178"/>
      <c r="AW181" s="178"/>
      <c r="AX181" s="178"/>
      <c r="AY181" s="178"/>
      <c r="AZ181" s="178"/>
      <c r="BA181" s="178"/>
      <c r="BB181" s="178"/>
      <c r="BC181" s="178"/>
      <c r="BD181" s="178"/>
      <c r="BE181" s="178"/>
    </row>
    <row r="182" spans="1:57" ht="11.25" customHeight="1">
      <c r="A182" s="188"/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  <c r="Z182" s="188"/>
      <c r="AA182" s="189"/>
      <c r="AB182" s="189"/>
      <c r="AC182" s="189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78"/>
      <c r="AN182" s="178"/>
      <c r="AO182" s="178"/>
      <c r="AP182" s="178"/>
      <c r="AQ182" s="178"/>
      <c r="AR182" s="178"/>
      <c r="AS182" s="178"/>
      <c r="AT182" s="178"/>
      <c r="AU182" s="178"/>
      <c r="AV182" s="178"/>
      <c r="AW182" s="178"/>
      <c r="AX182" s="178"/>
      <c r="AY182" s="178"/>
      <c r="AZ182" s="178"/>
      <c r="BA182" s="178"/>
      <c r="BB182" s="178"/>
      <c r="BC182" s="178"/>
      <c r="BD182" s="178"/>
      <c r="BE182" s="178"/>
    </row>
    <row r="183" spans="1:57" ht="11.25" customHeight="1">
      <c r="A183" s="188"/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9"/>
      <c r="AB183" s="189"/>
      <c r="AC183" s="189"/>
      <c r="AD183" s="178"/>
      <c r="AE183" s="178"/>
      <c r="AF183" s="178"/>
      <c r="AG183" s="178"/>
      <c r="AH183" s="178"/>
      <c r="AI183" s="178"/>
      <c r="AJ183" s="178"/>
      <c r="AK183" s="178"/>
      <c r="AL183" s="178"/>
      <c r="AM183" s="178"/>
      <c r="AN183" s="178"/>
      <c r="AO183" s="178"/>
      <c r="AP183" s="178"/>
      <c r="AQ183" s="178"/>
      <c r="AR183" s="178"/>
      <c r="AS183" s="178"/>
      <c r="AT183" s="178"/>
      <c r="AU183" s="178"/>
      <c r="AV183" s="178"/>
      <c r="AW183" s="178"/>
      <c r="AX183" s="178"/>
      <c r="AY183" s="178"/>
      <c r="AZ183" s="178"/>
      <c r="BA183" s="178"/>
      <c r="BB183" s="178"/>
      <c r="BC183" s="178"/>
      <c r="BD183" s="178"/>
      <c r="BE183" s="178"/>
    </row>
    <row r="184" spans="1:57" ht="11.25" customHeight="1">
      <c r="A184" s="188"/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189"/>
      <c r="AB184" s="189"/>
      <c r="AC184" s="189"/>
      <c r="AD184" s="178"/>
      <c r="AE184" s="178"/>
      <c r="AF184" s="178"/>
      <c r="AG184" s="178"/>
      <c r="AH184" s="178"/>
      <c r="AI184" s="178"/>
      <c r="AJ184" s="178"/>
      <c r="AK184" s="178"/>
      <c r="AL184" s="178"/>
      <c r="AM184" s="178"/>
      <c r="AN184" s="178"/>
      <c r="AO184" s="178"/>
      <c r="AP184" s="178"/>
      <c r="AQ184" s="178"/>
      <c r="AR184" s="178"/>
      <c r="AS184" s="178"/>
      <c r="AT184" s="178"/>
      <c r="AU184" s="178"/>
      <c r="AV184" s="178"/>
      <c r="AW184" s="178"/>
      <c r="AX184" s="178"/>
      <c r="AY184" s="178"/>
      <c r="AZ184" s="178"/>
      <c r="BA184" s="178"/>
      <c r="BB184" s="178"/>
      <c r="BC184" s="178"/>
      <c r="BD184" s="178"/>
      <c r="BE184" s="178"/>
    </row>
    <row r="185" spans="1:57" ht="11.25" customHeight="1">
      <c r="A185" s="188"/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9"/>
      <c r="AB185" s="189"/>
      <c r="AC185" s="189"/>
      <c r="AD185" s="178"/>
      <c r="AE185" s="178"/>
      <c r="AF185" s="178"/>
      <c r="AG185" s="178"/>
      <c r="AH185" s="178"/>
      <c r="AI185" s="178"/>
      <c r="AJ185" s="178"/>
      <c r="AK185" s="178"/>
      <c r="AL185" s="178"/>
      <c r="AM185" s="178"/>
      <c r="AN185" s="178"/>
      <c r="AO185" s="178"/>
      <c r="AP185" s="178"/>
      <c r="AQ185" s="178"/>
      <c r="AR185" s="178"/>
      <c r="AS185" s="178"/>
      <c r="AT185" s="178"/>
      <c r="AU185" s="178"/>
      <c r="AV185" s="178"/>
      <c r="AW185" s="178"/>
      <c r="AX185" s="178"/>
      <c r="AY185" s="178"/>
      <c r="AZ185" s="178"/>
      <c r="BA185" s="178"/>
      <c r="BB185" s="178"/>
      <c r="BC185" s="178"/>
      <c r="BD185" s="178"/>
      <c r="BE185" s="178"/>
    </row>
    <row r="186" spans="1:57" ht="11.25" customHeight="1">
      <c r="A186" s="188"/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9"/>
      <c r="AB186" s="189"/>
      <c r="AC186" s="189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8"/>
      <c r="AT186" s="178"/>
      <c r="AU186" s="178"/>
      <c r="AV186" s="178"/>
      <c r="AW186" s="178"/>
      <c r="AX186" s="178"/>
      <c r="AY186" s="178"/>
      <c r="AZ186" s="178"/>
      <c r="BA186" s="178"/>
      <c r="BB186" s="178"/>
      <c r="BC186" s="178"/>
      <c r="BD186" s="178"/>
      <c r="BE186" s="178"/>
    </row>
    <row r="187" spans="1:57" ht="11.25" customHeight="1">
      <c r="A187" s="188"/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9"/>
      <c r="AB187" s="189"/>
      <c r="AC187" s="189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8"/>
      <c r="AT187" s="178"/>
      <c r="AU187" s="178"/>
      <c r="AV187" s="178"/>
      <c r="AW187" s="178"/>
      <c r="AX187" s="178"/>
      <c r="AY187" s="178"/>
      <c r="AZ187" s="178"/>
      <c r="BA187" s="178"/>
      <c r="BB187" s="178"/>
      <c r="BC187" s="178"/>
      <c r="BD187" s="178"/>
      <c r="BE187" s="178"/>
    </row>
    <row r="188" spans="1:57" ht="11.25" customHeight="1">
      <c r="A188" s="188"/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9"/>
      <c r="AB188" s="189"/>
      <c r="AC188" s="189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8"/>
      <c r="AT188" s="178"/>
      <c r="AU188" s="178"/>
      <c r="AV188" s="178"/>
      <c r="AW188" s="178"/>
      <c r="AX188" s="178"/>
      <c r="AY188" s="178"/>
      <c r="AZ188" s="178"/>
      <c r="BA188" s="178"/>
      <c r="BB188" s="178"/>
      <c r="BC188" s="178"/>
      <c r="BD188" s="178"/>
      <c r="BE188" s="178"/>
    </row>
    <row r="189" spans="1:57" ht="11.25" customHeight="1">
      <c r="A189" s="188"/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9"/>
      <c r="AB189" s="189"/>
      <c r="AC189" s="189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8"/>
      <c r="AT189" s="178"/>
      <c r="AU189" s="178"/>
      <c r="AV189" s="178"/>
      <c r="AW189" s="178"/>
      <c r="AX189" s="178"/>
      <c r="AY189" s="178"/>
      <c r="AZ189" s="178"/>
      <c r="BA189" s="178"/>
      <c r="BB189" s="178"/>
      <c r="BC189" s="178"/>
      <c r="BD189" s="178"/>
      <c r="BE189" s="178"/>
    </row>
    <row r="190" spans="1:57" ht="11.25" customHeight="1">
      <c r="A190" s="188"/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9"/>
      <c r="AB190" s="189"/>
      <c r="AC190" s="189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8"/>
      <c r="AW190" s="178"/>
      <c r="AX190" s="178"/>
      <c r="AY190" s="178"/>
      <c r="AZ190" s="178"/>
      <c r="BA190" s="178"/>
      <c r="BB190" s="178"/>
      <c r="BC190" s="178"/>
      <c r="BD190" s="178"/>
      <c r="BE190" s="178"/>
    </row>
    <row r="191" spans="1:57" ht="11.25" customHeight="1">
      <c r="A191" s="188"/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9"/>
      <c r="AB191" s="189"/>
      <c r="AC191" s="189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78"/>
      <c r="AT191" s="178"/>
      <c r="AU191" s="178"/>
      <c r="AV191" s="178"/>
      <c r="AW191" s="178"/>
      <c r="AX191" s="178"/>
      <c r="AY191" s="178"/>
      <c r="AZ191" s="178"/>
      <c r="BA191" s="178"/>
      <c r="BB191" s="178"/>
      <c r="BC191" s="178"/>
      <c r="BD191" s="178"/>
      <c r="BE191" s="178"/>
    </row>
    <row r="192" spans="1:57" ht="11.25" customHeight="1">
      <c r="A192" s="188"/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9"/>
      <c r="AB192" s="189"/>
      <c r="AC192" s="189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78"/>
      <c r="AT192" s="178"/>
      <c r="AU192" s="178"/>
      <c r="AV192" s="178"/>
      <c r="AW192" s="178"/>
      <c r="AX192" s="178"/>
      <c r="AY192" s="178"/>
      <c r="AZ192" s="178"/>
      <c r="BA192" s="178"/>
      <c r="BB192" s="178"/>
      <c r="BC192" s="178"/>
      <c r="BD192" s="178"/>
      <c r="BE192" s="178"/>
    </row>
    <row r="193" spans="1:57" ht="11.25" customHeight="1">
      <c r="A193" s="188"/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9"/>
      <c r="AB193" s="189"/>
      <c r="AC193" s="189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78"/>
      <c r="AT193" s="178"/>
      <c r="AU193" s="178"/>
      <c r="AV193" s="178"/>
      <c r="AW193" s="178"/>
      <c r="AX193" s="178"/>
      <c r="AY193" s="178"/>
      <c r="AZ193" s="178"/>
      <c r="BA193" s="178"/>
      <c r="BB193" s="178"/>
      <c r="BC193" s="178"/>
      <c r="BD193" s="178"/>
      <c r="BE193" s="178"/>
    </row>
    <row r="194" spans="1:57" ht="11.25" customHeight="1">
      <c r="A194" s="188"/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9"/>
      <c r="AB194" s="189"/>
      <c r="AC194" s="189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78"/>
      <c r="AT194" s="178"/>
      <c r="AU194" s="178"/>
      <c r="AV194" s="178"/>
      <c r="AW194" s="178"/>
      <c r="AX194" s="178"/>
      <c r="AY194" s="178"/>
      <c r="AZ194" s="178"/>
      <c r="BA194" s="178"/>
      <c r="BB194" s="178"/>
      <c r="BC194" s="178"/>
      <c r="BD194" s="178"/>
      <c r="BE194" s="178"/>
    </row>
    <row r="195" spans="1:57" ht="11.25" customHeight="1">
      <c r="A195" s="188"/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9"/>
      <c r="AB195" s="189"/>
      <c r="AC195" s="189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  <c r="AR195" s="178"/>
      <c r="AS195" s="178"/>
      <c r="AT195" s="178"/>
      <c r="AU195" s="178"/>
      <c r="AV195" s="178"/>
      <c r="AW195" s="178"/>
      <c r="AX195" s="178"/>
      <c r="AY195" s="178"/>
      <c r="AZ195" s="178"/>
      <c r="BA195" s="178"/>
      <c r="BB195" s="178"/>
      <c r="BC195" s="178"/>
      <c r="BD195" s="178"/>
      <c r="BE195" s="178"/>
    </row>
    <row r="196" spans="1:57" ht="11.25" customHeight="1">
      <c r="A196" s="188"/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9"/>
      <c r="AB196" s="189"/>
      <c r="AC196" s="189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  <c r="BA196" s="178"/>
      <c r="BB196" s="178"/>
      <c r="BC196" s="178"/>
      <c r="BD196" s="178"/>
      <c r="BE196" s="178"/>
    </row>
    <row r="197" spans="1:57" ht="11.25" customHeight="1">
      <c r="A197" s="188"/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  <c r="AA197" s="189"/>
      <c r="AB197" s="189"/>
      <c r="AC197" s="189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  <c r="AR197" s="178"/>
      <c r="AS197" s="178"/>
      <c r="AT197" s="178"/>
      <c r="AU197" s="178"/>
      <c r="AV197" s="178"/>
      <c r="AW197" s="178"/>
      <c r="AX197" s="178"/>
      <c r="AY197" s="178"/>
      <c r="AZ197" s="178"/>
      <c r="BA197" s="178"/>
      <c r="BB197" s="178"/>
      <c r="BC197" s="178"/>
      <c r="BD197" s="178"/>
      <c r="BE197" s="178"/>
    </row>
    <row r="198" spans="1:57" ht="11.25" customHeight="1">
      <c r="A198" s="188"/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9"/>
      <c r="AB198" s="189"/>
      <c r="AC198" s="189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78"/>
      <c r="AZ198" s="178"/>
      <c r="BA198" s="178"/>
      <c r="BB198" s="178"/>
      <c r="BC198" s="178"/>
      <c r="BD198" s="178"/>
      <c r="BE198" s="178"/>
    </row>
    <row r="199" spans="1:57" ht="11.25" customHeight="1">
      <c r="A199" s="188"/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  <c r="S199" s="188"/>
      <c r="T199" s="188"/>
      <c r="U199" s="188"/>
      <c r="V199" s="188"/>
      <c r="W199" s="188"/>
      <c r="X199" s="188"/>
      <c r="Y199" s="188"/>
      <c r="Z199" s="188"/>
      <c r="AA199" s="189"/>
      <c r="AB199" s="189"/>
      <c r="AC199" s="189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  <c r="BA199" s="178"/>
      <c r="BB199" s="178"/>
      <c r="BC199" s="178"/>
      <c r="BD199" s="178"/>
      <c r="BE199" s="178"/>
    </row>
    <row r="200" spans="1:57" ht="11.25" customHeight="1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8"/>
      <c r="S200" s="188"/>
      <c r="T200" s="188"/>
      <c r="U200" s="188"/>
      <c r="V200" s="188"/>
      <c r="W200" s="188"/>
      <c r="X200" s="188"/>
      <c r="Y200" s="188"/>
      <c r="Z200" s="188"/>
      <c r="AA200" s="189"/>
      <c r="AB200" s="189"/>
      <c r="AC200" s="189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  <c r="BA200" s="178"/>
      <c r="BB200" s="178"/>
      <c r="BC200" s="178"/>
      <c r="BD200" s="178"/>
      <c r="BE200" s="178"/>
    </row>
    <row r="201" spans="1:57" ht="11.25" customHeight="1">
      <c r="A201" s="18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  <c r="AA201" s="189"/>
      <c r="AB201" s="189"/>
      <c r="AC201" s="189"/>
      <c r="AD201" s="178"/>
      <c r="AE201" s="178"/>
      <c r="AF201" s="178"/>
      <c r="AG201" s="178"/>
      <c r="AH201" s="178"/>
      <c r="AI201" s="178"/>
      <c r="AJ201" s="178"/>
      <c r="AK201" s="178"/>
      <c r="AL201" s="178"/>
      <c r="AM201" s="178"/>
      <c r="AN201" s="178"/>
      <c r="AO201" s="178"/>
      <c r="AP201" s="178"/>
      <c r="AQ201" s="178"/>
      <c r="AR201" s="178"/>
      <c r="AS201" s="178"/>
      <c r="AT201" s="178"/>
      <c r="AU201" s="178"/>
      <c r="AV201" s="178"/>
      <c r="AW201" s="178"/>
      <c r="AX201" s="178"/>
      <c r="AY201" s="178"/>
      <c r="AZ201" s="178"/>
      <c r="BA201" s="178"/>
      <c r="BB201" s="178"/>
      <c r="BC201" s="178"/>
      <c r="BD201" s="178"/>
      <c r="BE201" s="178"/>
    </row>
    <row r="202" spans="1:57" ht="11.25" customHeight="1">
      <c r="A202" s="18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9"/>
      <c r="AB202" s="189"/>
      <c r="AC202" s="189"/>
      <c r="AD202" s="178"/>
      <c r="AE202" s="178"/>
      <c r="AF202" s="178"/>
      <c r="AG202" s="178"/>
      <c r="AH202" s="178"/>
      <c r="AI202" s="178"/>
      <c r="AJ202" s="178"/>
      <c r="AK202" s="178"/>
      <c r="AL202" s="178"/>
      <c r="AM202" s="178"/>
      <c r="AN202" s="178"/>
      <c r="AO202" s="178"/>
      <c r="AP202" s="178"/>
      <c r="AQ202" s="178"/>
      <c r="AR202" s="178"/>
      <c r="AS202" s="178"/>
      <c r="AT202" s="178"/>
      <c r="AU202" s="178"/>
      <c r="AV202" s="178"/>
      <c r="AW202" s="178"/>
      <c r="AX202" s="178"/>
      <c r="AY202" s="178"/>
      <c r="AZ202" s="178"/>
      <c r="BA202" s="178"/>
      <c r="BB202" s="178"/>
      <c r="BC202" s="178"/>
      <c r="BD202" s="178"/>
      <c r="BE202" s="178"/>
    </row>
    <row r="203" spans="1:57" ht="11.25" customHeight="1">
      <c r="A203" s="188"/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9"/>
      <c r="AB203" s="189"/>
      <c r="AC203" s="189"/>
      <c r="AD203" s="178"/>
      <c r="AE203" s="178"/>
      <c r="AF203" s="178"/>
      <c r="AG203" s="178"/>
      <c r="AH203" s="178"/>
      <c r="AI203" s="178"/>
      <c r="AJ203" s="178"/>
      <c r="AK203" s="178"/>
      <c r="AL203" s="178"/>
      <c r="AM203" s="178"/>
      <c r="AN203" s="178"/>
      <c r="AO203" s="178"/>
      <c r="AP203" s="178"/>
      <c r="AQ203" s="178"/>
      <c r="AR203" s="178"/>
      <c r="AS203" s="178"/>
      <c r="AT203" s="178"/>
      <c r="AU203" s="178"/>
      <c r="AV203" s="178"/>
      <c r="AW203" s="178"/>
      <c r="AX203" s="178"/>
      <c r="AY203" s="178"/>
      <c r="AZ203" s="178"/>
      <c r="BA203" s="178"/>
      <c r="BB203" s="178"/>
      <c r="BC203" s="178"/>
      <c r="BD203" s="178"/>
      <c r="BE203" s="178"/>
    </row>
    <row r="204" spans="1:57" ht="11.25" customHeight="1">
      <c r="A204" s="188"/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9"/>
      <c r="AB204" s="189"/>
      <c r="AC204" s="189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  <c r="AR204" s="178"/>
      <c r="AS204" s="178"/>
      <c r="AT204" s="178"/>
      <c r="AU204" s="178"/>
      <c r="AV204" s="178"/>
      <c r="AW204" s="178"/>
      <c r="AX204" s="178"/>
      <c r="AY204" s="178"/>
      <c r="AZ204" s="178"/>
      <c r="BA204" s="178"/>
      <c r="BB204" s="178"/>
      <c r="BC204" s="178"/>
      <c r="BD204" s="178"/>
      <c r="BE204" s="178"/>
    </row>
    <row r="205" spans="1:57" ht="11.25" customHeight="1">
      <c r="A205" s="188"/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9"/>
      <c r="AB205" s="189"/>
      <c r="AC205" s="189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8"/>
      <c r="AT205" s="178"/>
      <c r="AU205" s="178"/>
      <c r="AV205" s="178"/>
      <c r="AW205" s="178"/>
      <c r="AX205" s="178"/>
      <c r="AY205" s="178"/>
      <c r="AZ205" s="178"/>
      <c r="BA205" s="178"/>
      <c r="BB205" s="178"/>
      <c r="BC205" s="178"/>
      <c r="BD205" s="178"/>
      <c r="BE205" s="178"/>
    </row>
    <row r="206" spans="1:57" ht="11.25" customHeight="1">
      <c r="A206" s="188"/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9"/>
      <c r="AB206" s="189"/>
      <c r="AC206" s="189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8"/>
      <c r="AT206" s="178"/>
      <c r="AU206" s="178"/>
      <c r="AV206" s="178"/>
      <c r="AW206" s="178"/>
      <c r="AX206" s="178"/>
      <c r="AY206" s="178"/>
      <c r="AZ206" s="178"/>
      <c r="BA206" s="178"/>
      <c r="BB206" s="178"/>
      <c r="BC206" s="178"/>
      <c r="BD206" s="178"/>
      <c r="BE206" s="178"/>
    </row>
    <row r="207" spans="1:57" ht="11.25" customHeight="1">
      <c r="A207" s="188"/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9"/>
      <c r="AB207" s="189"/>
      <c r="AC207" s="189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8"/>
      <c r="AT207" s="178"/>
      <c r="AU207" s="178"/>
      <c r="AV207" s="178"/>
      <c r="AW207" s="178"/>
      <c r="AX207" s="178"/>
      <c r="AY207" s="178"/>
      <c r="AZ207" s="178"/>
      <c r="BA207" s="178"/>
      <c r="BB207" s="178"/>
      <c r="BC207" s="178"/>
      <c r="BD207" s="178"/>
      <c r="BE207" s="178"/>
    </row>
    <row r="208" spans="1:57" ht="11.25" customHeight="1">
      <c r="A208" s="188"/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9"/>
      <c r="AB208" s="189"/>
      <c r="AC208" s="189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8"/>
      <c r="AT208" s="178"/>
      <c r="AU208" s="178"/>
      <c r="AV208" s="178"/>
      <c r="AW208" s="178"/>
      <c r="AX208" s="178"/>
      <c r="AY208" s="178"/>
      <c r="AZ208" s="178"/>
      <c r="BA208" s="178"/>
      <c r="BB208" s="178"/>
      <c r="BC208" s="178"/>
      <c r="BD208" s="178"/>
      <c r="BE208" s="178"/>
    </row>
    <row r="209" spans="1:57" ht="11.25" customHeight="1">
      <c r="A209" s="188"/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9"/>
      <c r="AB209" s="189"/>
      <c r="AC209" s="189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78"/>
      <c r="AT209" s="178"/>
      <c r="AU209" s="178"/>
      <c r="AV209" s="178"/>
      <c r="AW209" s="178"/>
      <c r="AX209" s="178"/>
      <c r="AY209" s="178"/>
      <c r="AZ209" s="178"/>
      <c r="BA209" s="178"/>
      <c r="BB209" s="178"/>
      <c r="BC209" s="178"/>
      <c r="BD209" s="178"/>
      <c r="BE209" s="178"/>
    </row>
    <row r="210" spans="1:57" ht="11.25" customHeight="1">
      <c r="A210" s="188"/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9"/>
      <c r="AB210" s="189"/>
      <c r="AC210" s="189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78"/>
      <c r="AT210" s="178"/>
      <c r="AU210" s="178"/>
      <c r="AV210" s="178"/>
      <c r="AW210" s="178"/>
      <c r="AX210" s="178"/>
      <c r="AY210" s="178"/>
      <c r="AZ210" s="178"/>
      <c r="BA210" s="178"/>
      <c r="BB210" s="178"/>
      <c r="BC210" s="178"/>
      <c r="BD210" s="178"/>
      <c r="BE210" s="178"/>
    </row>
    <row r="211" spans="1:57" ht="11.25" customHeight="1">
      <c r="A211" s="188"/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9"/>
      <c r="AB211" s="189"/>
      <c r="AC211" s="189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78"/>
      <c r="AT211" s="178"/>
      <c r="AU211" s="178"/>
      <c r="AV211" s="178"/>
      <c r="AW211" s="178"/>
      <c r="AX211" s="178"/>
      <c r="AY211" s="178"/>
      <c r="AZ211" s="178"/>
      <c r="BA211" s="178"/>
      <c r="BB211" s="178"/>
      <c r="BC211" s="178"/>
      <c r="BD211" s="178"/>
      <c r="BE211" s="178"/>
    </row>
    <row r="212" spans="1:57" ht="11.25" customHeight="1">
      <c r="A212" s="188"/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9"/>
      <c r="AB212" s="189"/>
      <c r="AC212" s="189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78"/>
      <c r="AT212" s="178"/>
      <c r="AU212" s="178"/>
      <c r="AV212" s="178"/>
      <c r="AW212" s="178"/>
      <c r="AX212" s="178"/>
      <c r="AY212" s="178"/>
      <c r="AZ212" s="178"/>
      <c r="BA212" s="178"/>
      <c r="BB212" s="178"/>
      <c r="BC212" s="178"/>
      <c r="BD212" s="178"/>
      <c r="BE212" s="178"/>
    </row>
    <row r="213" spans="1:57" ht="11.25" customHeight="1">
      <c r="A213" s="188"/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9"/>
      <c r="AB213" s="189"/>
      <c r="AC213" s="189"/>
      <c r="AD213" s="178"/>
      <c r="AE213" s="178"/>
      <c r="AF213" s="178"/>
      <c r="AG213" s="178"/>
      <c r="AH213" s="178"/>
      <c r="AI213" s="178"/>
      <c r="AJ213" s="178"/>
      <c r="AK213" s="178"/>
      <c r="AL213" s="178"/>
      <c r="AM213" s="178"/>
      <c r="AN213" s="178"/>
      <c r="AO213" s="178"/>
      <c r="AP213" s="178"/>
      <c r="AQ213" s="178"/>
      <c r="AR213" s="178"/>
      <c r="AS213" s="178"/>
      <c r="AT213" s="178"/>
      <c r="AU213" s="178"/>
      <c r="AV213" s="178"/>
      <c r="AW213" s="178"/>
      <c r="AX213" s="178"/>
      <c r="AY213" s="178"/>
      <c r="AZ213" s="178"/>
      <c r="BA213" s="178"/>
      <c r="BB213" s="178"/>
      <c r="BC213" s="178"/>
      <c r="BD213" s="178"/>
      <c r="BE213" s="178"/>
    </row>
    <row r="214" spans="1:57" ht="11.25" customHeight="1">
      <c r="A214" s="188"/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188"/>
      <c r="Y214" s="188"/>
      <c r="Z214" s="188"/>
      <c r="AA214" s="189"/>
      <c r="AB214" s="189"/>
      <c r="AC214" s="189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8"/>
      <c r="AO214" s="178"/>
      <c r="AP214" s="178"/>
      <c r="AQ214" s="178"/>
      <c r="AR214" s="178"/>
      <c r="AS214" s="178"/>
      <c r="AT214" s="178"/>
      <c r="AU214" s="178"/>
      <c r="AV214" s="178"/>
      <c r="AW214" s="178"/>
      <c r="AX214" s="178"/>
      <c r="AY214" s="178"/>
      <c r="AZ214" s="178"/>
      <c r="BA214" s="178"/>
      <c r="BB214" s="178"/>
      <c r="BC214" s="178"/>
      <c r="BD214" s="178"/>
      <c r="BE214" s="178"/>
    </row>
    <row r="215" spans="1:57" ht="11.25" customHeight="1">
      <c r="A215" s="188"/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  <c r="AA215" s="189"/>
      <c r="AB215" s="189"/>
      <c r="AC215" s="189"/>
      <c r="AD215" s="178"/>
      <c r="AE215" s="178"/>
      <c r="AF215" s="178"/>
      <c r="AG215" s="178"/>
      <c r="AH215" s="178"/>
      <c r="AI215" s="178"/>
      <c r="AJ215" s="178"/>
      <c r="AK215" s="178"/>
      <c r="AL215" s="178"/>
      <c r="AM215" s="178"/>
      <c r="AN215" s="178"/>
      <c r="AO215" s="178"/>
      <c r="AP215" s="178"/>
      <c r="AQ215" s="178"/>
      <c r="AR215" s="178"/>
      <c r="AS215" s="178"/>
      <c r="AT215" s="178"/>
      <c r="AU215" s="178"/>
      <c r="AV215" s="178"/>
      <c r="AW215" s="178"/>
      <c r="AX215" s="178"/>
      <c r="AY215" s="178"/>
      <c r="AZ215" s="178"/>
      <c r="BA215" s="178"/>
      <c r="BB215" s="178"/>
      <c r="BC215" s="178"/>
      <c r="BD215" s="178"/>
      <c r="BE215" s="178"/>
    </row>
    <row r="216" spans="1:57" ht="11.25" customHeight="1">
      <c r="A216" s="188"/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  <c r="AA216" s="189"/>
      <c r="AB216" s="189"/>
      <c r="AC216" s="189"/>
      <c r="AD216" s="178"/>
      <c r="AE216" s="178"/>
      <c r="AF216" s="178"/>
      <c r="AG216" s="178"/>
      <c r="AH216" s="178"/>
      <c r="AI216" s="178"/>
      <c r="AJ216" s="178"/>
      <c r="AK216" s="178"/>
      <c r="AL216" s="178"/>
      <c r="AM216" s="178"/>
      <c r="AN216" s="178"/>
      <c r="AO216" s="178"/>
      <c r="AP216" s="178"/>
      <c r="AQ216" s="178"/>
      <c r="AR216" s="178"/>
      <c r="AS216" s="178"/>
      <c r="AT216" s="178"/>
      <c r="AU216" s="178"/>
      <c r="AV216" s="178"/>
      <c r="AW216" s="178"/>
      <c r="AX216" s="178"/>
      <c r="AY216" s="178"/>
      <c r="AZ216" s="178"/>
      <c r="BA216" s="178"/>
      <c r="BB216" s="178"/>
      <c r="BC216" s="178"/>
      <c r="BD216" s="178"/>
      <c r="BE216" s="178"/>
    </row>
    <row r="217" spans="1:57" ht="11.25" customHeight="1">
      <c r="A217" s="188"/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188"/>
      <c r="Y217" s="188"/>
      <c r="Z217" s="188"/>
      <c r="AA217" s="189"/>
      <c r="AB217" s="189"/>
      <c r="AC217" s="189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8"/>
      <c r="AO217" s="178"/>
      <c r="AP217" s="178"/>
      <c r="AQ217" s="178"/>
      <c r="AR217" s="178"/>
      <c r="AS217" s="178"/>
      <c r="AT217" s="178"/>
      <c r="AU217" s="178"/>
      <c r="AV217" s="178"/>
      <c r="AW217" s="178"/>
      <c r="AX217" s="178"/>
      <c r="AY217" s="178"/>
      <c r="AZ217" s="178"/>
      <c r="BA217" s="178"/>
      <c r="BB217" s="178"/>
      <c r="BC217" s="178"/>
      <c r="BD217" s="178"/>
      <c r="BE217" s="178"/>
    </row>
    <row r="218" spans="1:57" ht="11.25" customHeight="1">
      <c r="A218" s="188"/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  <c r="AA218" s="189"/>
      <c r="AB218" s="189"/>
      <c r="AC218" s="189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  <c r="AR218" s="178"/>
      <c r="AS218" s="178"/>
      <c r="AT218" s="178"/>
      <c r="AU218" s="178"/>
      <c r="AV218" s="178"/>
      <c r="AW218" s="178"/>
      <c r="AX218" s="178"/>
      <c r="AY218" s="178"/>
      <c r="AZ218" s="178"/>
      <c r="BA218" s="178"/>
      <c r="BB218" s="178"/>
      <c r="BC218" s="178"/>
      <c r="BD218" s="178"/>
      <c r="BE218" s="178"/>
    </row>
    <row r="219" spans="1:57" ht="11.25" customHeight="1">
      <c r="A219" s="188"/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  <c r="AA219" s="189"/>
      <c r="AB219" s="189"/>
      <c r="AC219" s="189"/>
      <c r="AD219" s="178"/>
      <c r="AE219" s="178"/>
      <c r="AF219" s="178"/>
      <c r="AG219" s="178"/>
      <c r="AH219" s="178"/>
      <c r="AI219" s="178"/>
      <c r="AJ219" s="178"/>
      <c r="AK219" s="178"/>
      <c r="AL219" s="178"/>
      <c r="AM219" s="178"/>
      <c r="AN219" s="178"/>
      <c r="AO219" s="178"/>
      <c r="AP219" s="178"/>
      <c r="AQ219" s="178"/>
      <c r="AR219" s="178"/>
      <c r="AS219" s="178"/>
      <c r="AT219" s="178"/>
      <c r="AU219" s="178"/>
      <c r="AV219" s="178"/>
      <c r="AW219" s="178"/>
      <c r="AX219" s="178"/>
      <c r="AY219" s="178"/>
      <c r="AZ219" s="178"/>
      <c r="BA219" s="178"/>
      <c r="BB219" s="178"/>
      <c r="BC219" s="178"/>
      <c r="BD219" s="178"/>
      <c r="BE219" s="178"/>
    </row>
    <row r="220" spans="1:57" ht="11.25" customHeight="1">
      <c r="A220" s="188"/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8"/>
      <c r="Z220" s="188"/>
      <c r="AA220" s="189"/>
      <c r="AB220" s="189"/>
      <c r="AC220" s="189"/>
      <c r="AD220" s="178"/>
      <c r="AE220" s="178"/>
      <c r="AF220" s="178"/>
      <c r="AG220" s="178"/>
      <c r="AH220" s="178"/>
      <c r="AI220" s="178"/>
      <c r="AJ220" s="178"/>
      <c r="AK220" s="178"/>
      <c r="AL220" s="178"/>
      <c r="AM220" s="178"/>
      <c r="AN220" s="178"/>
      <c r="AO220" s="178"/>
      <c r="AP220" s="178"/>
      <c r="AQ220" s="178"/>
      <c r="AR220" s="178"/>
      <c r="AS220" s="178"/>
      <c r="AT220" s="178"/>
      <c r="AU220" s="178"/>
      <c r="AV220" s="178"/>
      <c r="AW220" s="178"/>
      <c r="AX220" s="178"/>
      <c r="AY220" s="178"/>
      <c r="AZ220" s="178"/>
      <c r="BA220" s="178"/>
      <c r="BB220" s="178"/>
      <c r="BC220" s="178"/>
      <c r="BD220" s="178"/>
      <c r="BE220" s="178"/>
    </row>
    <row r="221" spans="1:57" ht="11.25" customHeight="1">
      <c r="A221" s="188"/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188"/>
      <c r="Y221" s="188"/>
      <c r="Z221" s="188"/>
      <c r="AA221" s="189"/>
      <c r="AB221" s="189"/>
      <c r="AC221" s="189"/>
      <c r="AD221" s="178"/>
      <c r="AE221" s="178"/>
      <c r="AF221" s="178"/>
      <c r="AG221" s="178"/>
      <c r="AH221" s="178"/>
      <c r="AI221" s="178"/>
      <c r="AJ221" s="178"/>
      <c r="AK221" s="178"/>
      <c r="AL221" s="178"/>
      <c r="AM221" s="178"/>
      <c r="AN221" s="178"/>
      <c r="AO221" s="178"/>
      <c r="AP221" s="178"/>
      <c r="AQ221" s="178"/>
      <c r="AR221" s="178"/>
      <c r="AS221" s="178"/>
      <c r="AT221" s="178"/>
      <c r="AU221" s="178"/>
      <c r="AV221" s="178"/>
      <c r="AW221" s="178"/>
      <c r="AX221" s="178"/>
      <c r="AY221" s="178"/>
      <c r="AZ221" s="178"/>
      <c r="BA221" s="178"/>
      <c r="BB221" s="178"/>
      <c r="BC221" s="178"/>
      <c r="BD221" s="178"/>
      <c r="BE221" s="178"/>
    </row>
    <row r="222" spans="1:57" ht="11.25" customHeight="1">
      <c r="A222" s="188"/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9"/>
      <c r="AB222" s="189"/>
      <c r="AC222" s="189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8"/>
      <c r="AS222" s="178"/>
      <c r="AT222" s="178"/>
      <c r="AU222" s="178"/>
      <c r="AV222" s="178"/>
      <c r="AW222" s="178"/>
      <c r="AX222" s="178"/>
      <c r="AY222" s="178"/>
      <c r="AZ222" s="178"/>
      <c r="BA222" s="178"/>
      <c r="BB222" s="178"/>
      <c r="BC222" s="178"/>
      <c r="BD222" s="178"/>
      <c r="BE222" s="178"/>
    </row>
    <row r="223" spans="1:57" ht="11.25" customHeight="1">
      <c r="A223" s="188"/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9"/>
      <c r="AB223" s="189"/>
      <c r="AC223" s="189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  <c r="AR223" s="178"/>
      <c r="AS223" s="178"/>
      <c r="AT223" s="178"/>
      <c r="AU223" s="178"/>
      <c r="AV223" s="178"/>
      <c r="AW223" s="178"/>
      <c r="AX223" s="178"/>
      <c r="AY223" s="178"/>
      <c r="AZ223" s="178"/>
      <c r="BA223" s="178"/>
      <c r="BB223" s="178"/>
      <c r="BC223" s="178"/>
      <c r="BD223" s="178"/>
      <c r="BE223" s="178"/>
    </row>
    <row r="224" spans="1:57" ht="11.25" customHeight="1">
      <c r="A224" s="188"/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9"/>
      <c r="AB224" s="189"/>
      <c r="AC224" s="189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  <c r="AR224" s="178"/>
      <c r="AS224" s="178"/>
      <c r="AT224" s="178"/>
      <c r="AU224" s="178"/>
      <c r="AV224" s="178"/>
      <c r="AW224" s="178"/>
      <c r="AX224" s="178"/>
      <c r="AY224" s="178"/>
      <c r="AZ224" s="178"/>
      <c r="BA224" s="178"/>
      <c r="BB224" s="178"/>
      <c r="BC224" s="178"/>
      <c r="BD224" s="178"/>
      <c r="BE224" s="178"/>
    </row>
    <row r="225" spans="1:57" ht="11.25" customHeight="1">
      <c r="A225" s="188"/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9"/>
      <c r="AB225" s="189"/>
      <c r="AC225" s="189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  <c r="AR225" s="178"/>
      <c r="AS225" s="178"/>
      <c r="AT225" s="178"/>
      <c r="AU225" s="178"/>
      <c r="AV225" s="178"/>
      <c r="AW225" s="178"/>
      <c r="AX225" s="178"/>
      <c r="AY225" s="178"/>
      <c r="AZ225" s="178"/>
      <c r="BA225" s="178"/>
      <c r="BB225" s="178"/>
      <c r="BC225" s="178"/>
      <c r="BD225" s="178"/>
      <c r="BE225" s="178"/>
    </row>
    <row r="226" spans="1:57" ht="11.25" customHeight="1">
      <c r="A226" s="188"/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9"/>
      <c r="AB226" s="189"/>
      <c r="AC226" s="189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8"/>
      <c r="AT226" s="178"/>
      <c r="AU226" s="178"/>
      <c r="AV226" s="178"/>
      <c r="AW226" s="178"/>
      <c r="AX226" s="178"/>
      <c r="AY226" s="178"/>
      <c r="AZ226" s="178"/>
      <c r="BA226" s="178"/>
      <c r="BB226" s="178"/>
      <c r="BC226" s="178"/>
      <c r="BD226" s="178"/>
      <c r="BE226" s="178"/>
    </row>
    <row r="227" spans="1:57" ht="11.25" customHeight="1">
      <c r="A227" s="188"/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9"/>
      <c r="AB227" s="189"/>
      <c r="AC227" s="189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78"/>
      <c r="AT227" s="178"/>
      <c r="AU227" s="178"/>
      <c r="AV227" s="178"/>
      <c r="AW227" s="178"/>
      <c r="AX227" s="178"/>
      <c r="AY227" s="178"/>
      <c r="AZ227" s="178"/>
      <c r="BA227" s="178"/>
      <c r="BB227" s="178"/>
      <c r="BC227" s="178"/>
      <c r="BD227" s="178"/>
      <c r="BE227" s="178"/>
    </row>
    <row r="228" spans="1:57" ht="11.25" customHeight="1">
      <c r="A228" s="188"/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9"/>
      <c r="AB228" s="189"/>
      <c r="AC228" s="189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  <c r="AR228" s="178"/>
      <c r="AS228" s="178"/>
      <c r="AT228" s="178"/>
      <c r="AU228" s="178"/>
      <c r="AV228" s="178"/>
      <c r="AW228" s="178"/>
      <c r="AX228" s="178"/>
      <c r="AY228" s="178"/>
      <c r="AZ228" s="178"/>
      <c r="BA228" s="178"/>
      <c r="BB228" s="178"/>
      <c r="BC228" s="178"/>
      <c r="BD228" s="178"/>
      <c r="BE228" s="178"/>
    </row>
    <row r="229" spans="1:57" ht="11.25" customHeight="1">
      <c r="A229" s="188"/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9"/>
      <c r="AB229" s="189"/>
      <c r="AC229" s="189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78"/>
      <c r="AT229" s="178"/>
      <c r="AU229" s="178"/>
      <c r="AV229" s="178"/>
      <c r="AW229" s="178"/>
      <c r="AX229" s="178"/>
      <c r="AY229" s="178"/>
      <c r="AZ229" s="178"/>
      <c r="BA229" s="178"/>
      <c r="BB229" s="178"/>
      <c r="BC229" s="178"/>
      <c r="BD229" s="178"/>
      <c r="BE229" s="178"/>
    </row>
    <row r="230" spans="1:57" ht="11.25" customHeight="1">
      <c r="A230" s="188"/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9"/>
      <c r="AB230" s="189"/>
      <c r="AC230" s="189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  <c r="AR230" s="178"/>
      <c r="AS230" s="178"/>
      <c r="AT230" s="178"/>
      <c r="AU230" s="178"/>
      <c r="AV230" s="178"/>
      <c r="AW230" s="178"/>
      <c r="AX230" s="178"/>
      <c r="AY230" s="178"/>
      <c r="AZ230" s="178"/>
      <c r="BA230" s="178"/>
      <c r="BB230" s="178"/>
      <c r="BC230" s="178"/>
      <c r="BD230" s="178"/>
      <c r="BE230" s="178"/>
    </row>
    <row r="231" spans="1:57" ht="11.25" customHeight="1">
      <c r="A231" s="188"/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188"/>
      <c r="Y231" s="188"/>
      <c r="Z231" s="188"/>
      <c r="AA231" s="189"/>
      <c r="AB231" s="189"/>
      <c r="AC231" s="189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8"/>
      <c r="AO231" s="178"/>
      <c r="AP231" s="178"/>
      <c r="AQ231" s="178"/>
      <c r="AR231" s="178"/>
      <c r="AS231" s="178"/>
      <c r="AT231" s="178"/>
      <c r="AU231" s="178"/>
      <c r="AV231" s="178"/>
      <c r="AW231" s="178"/>
      <c r="AX231" s="178"/>
      <c r="AY231" s="178"/>
      <c r="AZ231" s="178"/>
      <c r="BA231" s="178"/>
      <c r="BB231" s="178"/>
      <c r="BC231" s="178"/>
      <c r="BD231" s="178"/>
      <c r="BE231" s="178"/>
    </row>
    <row r="232" spans="1:57" ht="11.25" customHeight="1">
      <c r="A232" s="188"/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  <c r="R232" s="188"/>
      <c r="S232" s="188"/>
      <c r="T232" s="188"/>
      <c r="U232" s="188"/>
      <c r="V232" s="188"/>
      <c r="W232" s="188"/>
      <c r="X232" s="188"/>
      <c r="Y232" s="188"/>
      <c r="Z232" s="188"/>
      <c r="AA232" s="189"/>
      <c r="AB232" s="189"/>
      <c r="AC232" s="189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8"/>
      <c r="AP232" s="178"/>
      <c r="AQ232" s="178"/>
      <c r="AR232" s="178"/>
      <c r="AS232" s="178"/>
      <c r="AT232" s="178"/>
      <c r="AU232" s="178"/>
      <c r="AV232" s="178"/>
      <c r="AW232" s="178"/>
      <c r="AX232" s="178"/>
      <c r="AY232" s="178"/>
      <c r="AZ232" s="178"/>
      <c r="BA232" s="178"/>
      <c r="BB232" s="178"/>
      <c r="BC232" s="178"/>
      <c r="BD232" s="178"/>
      <c r="BE232" s="178"/>
    </row>
    <row r="233" spans="1:57" ht="11.25" customHeight="1">
      <c r="A233" s="188"/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188"/>
      <c r="W233" s="188"/>
      <c r="X233" s="188"/>
      <c r="Y233" s="188"/>
      <c r="Z233" s="188"/>
      <c r="AA233" s="189"/>
      <c r="AB233" s="189"/>
      <c r="AC233" s="189"/>
      <c r="AD233" s="178"/>
      <c r="AE233" s="178"/>
      <c r="AF233" s="178"/>
      <c r="AG233" s="178"/>
      <c r="AH233" s="178"/>
      <c r="AI233" s="178"/>
      <c r="AJ233" s="178"/>
      <c r="AK233" s="178"/>
      <c r="AL233" s="178"/>
      <c r="AM233" s="178"/>
      <c r="AN233" s="178"/>
      <c r="AO233" s="178"/>
      <c r="AP233" s="178"/>
      <c r="AQ233" s="178"/>
      <c r="AR233" s="178"/>
      <c r="AS233" s="178"/>
      <c r="AT233" s="178"/>
      <c r="AU233" s="178"/>
      <c r="AV233" s="178"/>
      <c r="AW233" s="178"/>
      <c r="AX233" s="178"/>
      <c r="AY233" s="178"/>
      <c r="AZ233" s="178"/>
      <c r="BA233" s="178"/>
      <c r="BB233" s="178"/>
      <c r="BC233" s="178"/>
      <c r="BD233" s="178"/>
      <c r="BE233" s="178"/>
    </row>
    <row r="234" spans="1:57" ht="11.25" customHeight="1">
      <c r="A234" s="188"/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9"/>
      <c r="AB234" s="189"/>
      <c r="AC234" s="189"/>
      <c r="AD234" s="178"/>
      <c r="AE234" s="178"/>
      <c r="AF234" s="178"/>
      <c r="AG234" s="178"/>
      <c r="AH234" s="178"/>
      <c r="AI234" s="178"/>
      <c r="AJ234" s="178"/>
      <c r="AK234" s="178"/>
      <c r="AL234" s="178"/>
      <c r="AM234" s="178"/>
      <c r="AN234" s="178"/>
      <c r="AO234" s="178"/>
      <c r="AP234" s="178"/>
      <c r="AQ234" s="178"/>
      <c r="AR234" s="178"/>
      <c r="AS234" s="178"/>
      <c r="AT234" s="178"/>
      <c r="AU234" s="178"/>
      <c r="AV234" s="178"/>
      <c r="AW234" s="178"/>
      <c r="AX234" s="178"/>
      <c r="AY234" s="178"/>
      <c r="AZ234" s="178"/>
      <c r="BA234" s="178"/>
      <c r="BB234" s="178"/>
      <c r="BC234" s="178"/>
      <c r="BD234" s="178"/>
      <c r="BE234" s="178"/>
    </row>
    <row r="235" spans="1:57" ht="11.25" customHeight="1">
      <c r="A235" s="188"/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9"/>
      <c r="AB235" s="189"/>
      <c r="AC235" s="189"/>
      <c r="AD235" s="178"/>
      <c r="AE235" s="178"/>
      <c r="AF235" s="178"/>
      <c r="AG235" s="178"/>
      <c r="AH235" s="178"/>
      <c r="AI235" s="178"/>
      <c r="AJ235" s="178"/>
      <c r="AK235" s="178"/>
      <c r="AL235" s="178"/>
      <c r="AM235" s="178"/>
      <c r="AN235" s="178"/>
      <c r="AO235" s="178"/>
      <c r="AP235" s="178"/>
      <c r="AQ235" s="178"/>
      <c r="AR235" s="178"/>
      <c r="AS235" s="178"/>
      <c r="AT235" s="178"/>
      <c r="AU235" s="178"/>
      <c r="AV235" s="178"/>
      <c r="AW235" s="178"/>
      <c r="AX235" s="178"/>
      <c r="AY235" s="178"/>
      <c r="AZ235" s="178"/>
      <c r="BA235" s="178"/>
      <c r="BB235" s="178"/>
      <c r="BC235" s="178"/>
      <c r="BD235" s="178"/>
      <c r="BE235" s="178"/>
    </row>
    <row r="236" spans="1:57" ht="11.25" customHeight="1">
      <c r="A236" s="188"/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  <c r="S236" s="188"/>
      <c r="T236" s="188"/>
      <c r="U236" s="188"/>
      <c r="V236" s="188"/>
      <c r="W236" s="188"/>
      <c r="X236" s="188"/>
      <c r="Y236" s="188"/>
      <c r="Z236" s="188"/>
      <c r="AA236" s="189"/>
      <c r="AB236" s="189"/>
      <c r="AC236" s="189"/>
      <c r="AD236" s="178"/>
      <c r="AE236" s="178"/>
      <c r="AF236" s="178"/>
      <c r="AG236" s="178"/>
      <c r="AH236" s="178"/>
      <c r="AI236" s="178"/>
      <c r="AJ236" s="178"/>
      <c r="AK236" s="178"/>
      <c r="AL236" s="178"/>
      <c r="AM236" s="178"/>
      <c r="AN236" s="178"/>
      <c r="AO236" s="178"/>
      <c r="AP236" s="178"/>
      <c r="AQ236" s="178"/>
      <c r="AR236" s="178"/>
      <c r="AS236" s="178"/>
      <c r="AT236" s="178"/>
      <c r="AU236" s="178"/>
      <c r="AV236" s="178"/>
      <c r="AW236" s="178"/>
      <c r="AX236" s="178"/>
      <c r="AY236" s="178"/>
      <c r="AZ236" s="178"/>
      <c r="BA236" s="178"/>
      <c r="BB236" s="178"/>
      <c r="BC236" s="178"/>
      <c r="BD236" s="178"/>
      <c r="BE236" s="178"/>
    </row>
    <row r="237" spans="1:57" ht="11.25" customHeight="1">
      <c r="A237" s="188"/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W237" s="188"/>
      <c r="X237" s="188"/>
      <c r="Y237" s="188"/>
      <c r="Z237" s="188"/>
      <c r="AA237" s="189"/>
      <c r="AB237" s="189"/>
      <c r="AC237" s="189"/>
      <c r="AD237" s="178"/>
      <c r="AE237" s="178"/>
      <c r="AF237" s="178"/>
      <c r="AG237" s="178"/>
      <c r="AH237" s="178"/>
      <c r="AI237" s="178"/>
      <c r="AJ237" s="178"/>
      <c r="AK237" s="178"/>
      <c r="AL237" s="178"/>
      <c r="AM237" s="178"/>
      <c r="AN237" s="178"/>
      <c r="AO237" s="178"/>
      <c r="AP237" s="178"/>
      <c r="AQ237" s="178"/>
      <c r="AR237" s="178"/>
      <c r="AS237" s="178"/>
      <c r="AT237" s="178"/>
      <c r="AU237" s="178"/>
      <c r="AV237" s="178"/>
      <c r="AW237" s="178"/>
      <c r="AX237" s="178"/>
      <c r="AY237" s="178"/>
      <c r="AZ237" s="178"/>
      <c r="BA237" s="178"/>
      <c r="BB237" s="178"/>
      <c r="BC237" s="178"/>
      <c r="BD237" s="178"/>
      <c r="BE237" s="178"/>
    </row>
    <row r="238" spans="1:57" ht="11.25" customHeight="1">
      <c r="A238" s="188"/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9"/>
      <c r="AB238" s="189"/>
      <c r="AC238" s="189"/>
      <c r="AD238" s="178"/>
      <c r="AE238" s="178"/>
      <c r="AF238" s="178"/>
      <c r="AG238" s="178"/>
      <c r="AH238" s="178"/>
      <c r="AI238" s="178"/>
      <c r="AJ238" s="178"/>
      <c r="AK238" s="178"/>
      <c r="AL238" s="178"/>
      <c r="AM238" s="178"/>
      <c r="AN238" s="178"/>
      <c r="AO238" s="178"/>
      <c r="AP238" s="178"/>
      <c r="AQ238" s="178"/>
      <c r="AR238" s="178"/>
      <c r="AS238" s="178"/>
      <c r="AT238" s="178"/>
      <c r="AU238" s="178"/>
      <c r="AV238" s="178"/>
      <c r="AW238" s="178"/>
      <c r="AX238" s="178"/>
      <c r="AY238" s="178"/>
      <c r="AZ238" s="178"/>
      <c r="BA238" s="178"/>
      <c r="BB238" s="178"/>
      <c r="BC238" s="178"/>
      <c r="BD238" s="178"/>
      <c r="BE238" s="178"/>
    </row>
    <row r="239" spans="1:57" ht="11.25" customHeight="1">
      <c r="A239" s="188"/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  <c r="W239" s="188"/>
      <c r="X239" s="188"/>
      <c r="Y239" s="188"/>
      <c r="Z239" s="188"/>
      <c r="AA239" s="189"/>
      <c r="AB239" s="189"/>
      <c r="AC239" s="189"/>
      <c r="AD239" s="178"/>
      <c r="AE239" s="178"/>
      <c r="AF239" s="178"/>
      <c r="AG239" s="178"/>
      <c r="AH239" s="178"/>
      <c r="AI239" s="178"/>
      <c r="AJ239" s="178"/>
      <c r="AK239" s="178"/>
      <c r="AL239" s="178"/>
      <c r="AM239" s="178"/>
      <c r="AN239" s="178"/>
      <c r="AO239" s="178"/>
      <c r="AP239" s="178"/>
      <c r="AQ239" s="178"/>
      <c r="AR239" s="178"/>
      <c r="AS239" s="178"/>
      <c r="AT239" s="178"/>
      <c r="AU239" s="178"/>
      <c r="AV239" s="178"/>
      <c r="AW239" s="178"/>
      <c r="AX239" s="178"/>
      <c r="AY239" s="178"/>
      <c r="AZ239" s="178"/>
      <c r="BA239" s="178"/>
      <c r="BB239" s="178"/>
      <c r="BC239" s="178"/>
      <c r="BD239" s="178"/>
      <c r="BE239" s="178"/>
    </row>
    <row r="240" spans="1:57" ht="11.25" customHeight="1">
      <c r="A240" s="188"/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9"/>
      <c r="AB240" s="189"/>
      <c r="AC240" s="189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  <c r="AR240" s="178"/>
      <c r="AS240" s="178"/>
      <c r="AT240" s="178"/>
      <c r="AU240" s="178"/>
      <c r="AV240" s="178"/>
      <c r="AW240" s="178"/>
      <c r="AX240" s="178"/>
      <c r="AY240" s="178"/>
      <c r="AZ240" s="178"/>
      <c r="BA240" s="178"/>
      <c r="BB240" s="178"/>
      <c r="BC240" s="178"/>
      <c r="BD240" s="178"/>
      <c r="BE240" s="178"/>
    </row>
    <row r="241" spans="1:57" ht="11.25" customHeight="1">
      <c r="A241" s="188"/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9"/>
      <c r="AB241" s="189"/>
      <c r="AC241" s="189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8"/>
      <c r="AO241" s="178"/>
      <c r="AP241" s="178"/>
      <c r="AQ241" s="178"/>
      <c r="AR241" s="178"/>
      <c r="AS241" s="178"/>
      <c r="AT241" s="178"/>
      <c r="AU241" s="178"/>
      <c r="AV241" s="178"/>
      <c r="AW241" s="178"/>
      <c r="AX241" s="178"/>
      <c r="AY241" s="178"/>
      <c r="AZ241" s="178"/>
      <c r="BA241" s="178"/>
      <c r="BB241" s="178"/>
      <c r="BC241" s="178"/>
      <c r="BD241" s="178"/>
      <c r="BE241" s="178"/>
    </row>
    <row r="242" spans="1:57" ht="11.25" customHeight="1">
      <c r="A242" s="188"/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9"/>
      <c r="AB242" s="189"/>
      <c r="AC242" s="189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8"/>
      <c r="AO242" s="178"/>
      <c r="AP242" s="178"/>
      <c r="AQ242" s="178"/>
      <c r="AR242" s="178"/>
      <c r="AS242" s="178"/>
      <c r="AT242" s="178"/>
      <c r="AU242" s="178"/>
      <c r="AV242" s="178"/>
      <c r="AW242" s="178"/>
      <c r="AX242" s="178"/>
      <c r="AY242" s="178"/>
      <c r="AZ242" s="178"/>
      <c r="BA242" s="178"/>
      <c r="BB242" s="178"/>
      <c r="BC242" s="178"/>
      <c r="BD242" s="178"/>
      <c r="BE242" s="178"/>
    </row>
    <row r="243" spans="1:57" ht="11.25" customHeight="1">
      <c r="A243" s="188"/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9"/>
      <c r="AB243" s="189"/>
      <c r="AC243" s="189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8"/>
      <c r="AO243" s="178"/>
      <c r="AP243" s="178"/>
      <c r="AQ243" s="178"/>
      <c r="AR243" s="178"/>
      <c r="AS243" s="178"/>
      <c r="AT243" s="178"/>
      <c r="AU243" s="178"/>
      <c r="AV243" s="178"/>
      <c r="AW243" s="178"/>
      <c r="AX243" s="178"/>
      <c r="AY243" s="178"/>
      <c r="AZ243" s="178"/>
      <c r="BA243" s="178"/>
      <c r="BB243" s="178"/>
      <c r="BC243" s="178"/>
      <c r="BD243" s="178"/>
      <c r="BE243" s="178"/>
    </row>
    <row r="244" spans="1:57" ht="11.25" customHeight="1">
      <c r="A244" s="188"/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9"/>
      <c r="AB244" s="189"/>
      <c r="AC244" s="189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8"/>
      <c r="AT244" s="178"/>
      <c r="AU244" s="178"/>
      <c r="AV244" s="178"/>
      <c r="AW244" s="178"/>
      <c r="AX244" s="178"/>
      <c r="AY244" s="178"/>
      <c r="AZ244" s="178"/>
      <c r="BA244" s="178"/>
      <c r="BB244" s="178"/>
      <c r="BC244" s="178"/>
      <c r="BD244" s="178"/>
      <c r="BE244" s="178"/>
    </row>
    <row r="245" spans="1:57" ht="11.25" customHeight="1">
      <c r="A245" s="188"/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9"/>
      <c r="AB245" s="189"/>
      <c r="AC245" s="189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  <c r="AR245" s="178"/>
      <c r="AS245" s="178"/>
      <c r="AT245" s="178"/>
      <c r="AU245" s="178"/>
      <c r="AV245" s="178"/>
      <c r="AW245" s="178"/>
      <c r="AX245" s="178"/>
      <c r="AY245" s="178"/>
      <c r="AZ245" s="178"/>
      <c r="BA245" s="178"/>
      <c r="BB245" s="178"/>
      <c r="BC245" s="178"/>
      <c r="BD245" s="178"/>
      <c r="BE245" s="178"/>
    </row>
    <row r="246" spans="1:57" ht="11.25" customHeight="1">
      <c r="A246" s="188"/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9"/>
      <c r="AB246" s="189"/>
      <c r="AC246" s="189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  <c r="AR246" s="178"/>
      <c r="AS246" s="178"/>
      <c r="AT246" s="178"/>
      <c r="AU246" s="178"/>
      <c r="AV246" s="178"/>
      <c r="AW246" s="178"/>
      <c r="AX246" s="178"/>
      <c r="AY246" s="178"/>
      <c r="AZ246" s="178"/>
      <c r="BA246" s="178"/>
      <c r="BB246" s="178"/>
      <c r="BC246" s="178"/>
      <c r="BD246" s="178"/>
      <c r="BE246" s="178"/>
    </row>
    <row r="247" spans="1:57" ht="11.25" customHeight="1">
      <c r="A247" s="188"/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9"/>
      <c r="AB247" s="189"/>
      <c r="AC247" s="189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  <c r="AR247" s="178"/>
      <c r="AS247" s="178"/>
      <c r="AT247" s="178"/>
      <c r="AU247" s="178"/>
      <c r="AV247" s="178"/>
      <c r="AW247" s="178"/>
      <c r="AX247" s="178"/>
      <c r="AY247" s="178"/>
      <c r="AZ247" s="178"/>
      <c r="BA247" s="178"/>
      <c r="BB247" s="178"/>
      <c r="BC247" s="178"/>
      <c r="BD247" s="178"/>
      <c r="BE247" s="178"/>
    </row>
    <row r="248" spans="1:57" ht="11.25" customHeight="1">
      <c r="A248" s="188"/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9"/>
      <c r="AB248" s="189"/>
      <c r="AC248" s="189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78"/>
      <c r="AT248" s="178"/>
      <c r="AU248" s="178"/>
      <c r="AV248" s="178"/>
      <c r="AW248" s="178"/>
      <c r="AX248" s="178"/>
      <c r="AY248" s="178"/>
      <c r="AZ248" s="178"/>
      <c r="BA248" s="178"/>
      <c r="BB248" s="178"/>
      <c r="BC248" s="178"/>
      <c r="BD248" s="178"/>
      <c r="BE248" s="178"/>
    </row>
    <row r="249" spans="1:57" ht="11.25" customHeight="1">
      <c r="A249" s="188"/>
      <c r="B249" s="188"/>
      <c r="C249" s="188"/>
      <c r="D249" s="188"/>
      <c r="E249" s="188"/>
      <c r="F249" s="188"/>
      <c r="G249" s="188"/>
      <c r="H249" s="188"/>
      <c r="I249" s="188"/>
      <c r="J249" s="188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  <c r="U249" s="188"/>
      <c r="V249" s="188"/>
      <c r="W249" s="188"/>
      <c r="X249" s="188"/>
      <c r="Y249" s="188"/>
      <c r="Z249" s="188"/>
      <c r="AA249" s="189"/>
      <c r="AB249" s="189"/>
      <c r="AC249" s="189"/>
      <c r="AD249" s="178"/>
      <c r="AE249" s="178"/>
      <c r="AF249" s="178"/>
      <c r="AG249" s="178"/>
      <c r="AH249" s="178"/>
      <c r="AI249" s="178"/>
      <c r="AJ249" s="178"/>
      <c r="AK249" s="178"/>
      <c r="AL249" s="178"/>
      <c r="AM249" s="178"/>
      <c r="AN249" s="178"/>
      <c r="AO249" s="178"/>
      <c r="AP249" s="178"/>
      <c r="AQ249" s="178"/>
      <c r="AR249" s="178"/>
      <c r="AS249" s="178"/>
      <c r="AT249" s="178"/>
      <c r="AU249" s="178"/>
      <c r="AV249" s="178"/>
      <c r="AW249" s="178"/>
      <c r="AX249" s="178"/>
      <c r="AY249" s="178"/>
      <c r="AZ249" s="178"/>
      <c r="BA249" s="178"/>
      <c r="BB249" s="178"/>
      <c r="BC249" s="178"/>
      <c r="BD249" s="178"/>
      <c r="BE249" s="178"/>
    </row>
    <row r="250" spans="1:57" ht="11.25" customHeight="1">
      <c r="A250" s="188"/>
      <c r="B250" s="188"/>
      <c r="C250" s="188"/>
      <c r="D250" s="188"/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  <c r="W250" s="188"/>
      <c r="X250" s="188"/>
      <c r="Y250" s="188"/>
      <c r="Z250" s="188"/>
      <c r="AA250" s="189"/>
      <c r="AB250" s="189"/>
      <c r="AC250" s="189"/>
      <c r="AD250" s="178"/>
      <c r="AE250" s="178"/>
      <c r="AF250" s="178"/>
      <c r="AG250" s="178"/>
      <c r="AH250" s="178"/>
      <c r="AI250" s="178"/>
      <c r="AJ250" s="178"/>
      <c r="AK250" s="178"/>
      <c r="AL250" s="178"/>
      <c r="AM250" s="178"/>
      <c r="AN250" s="178"/>
      <c r="AO250" s="178"/>
      <c r="AP250" s="178"/>
      <c r="AQ250" s="178"/>
      <c r="AR250" s="178"/>
      <c r="AS250" s="178"/>
      <c r="AT250" s="178"/>
      <c r="AU250" s="178"/>
      <c r="AV250" s="178"/>
      <c r="AW250" s="178"/>
      <c r="AX250" s="178"/>
      <c r="AY250" s="178"/>
      <c r="AZ250" s="178"/>
      <c r="BA250" s="178"/>
      <c r="BB250" s="178"/>
      <c r="BC250" s="178"/>
      <c r="BD250" s="178"/>
      <c r="BE250" s="178"/>
    </row>
    <row r="251" spans="1:57" ht="11.25" customHeight="1">
      <c r="A251" s="188"/>
      <c r="B251" s="188"/>
      <c r="C251" s="188"/>
      <c r="D251" s="188"/>
      <c r="E251" s="188"/>
      <c r="F251" s="188"/>
      <c r="G251" s="188"/>
      <c r="H251" s="188"/>
      <c r="I251" s="188"/>
      <c r="J251" s="188"/>
      <c r="K251" s="188"/>
      <c r="L251" s="188"/>
      <c r="M251" s="188"/>
      <c r="N251" s="188"/>
      <c r="O251" s="188"/>
      <c r="P251" s="188"/>
      <c r="Q251" s="188"/>
      <c r="R251" s="188"/>
      <c r="S251" s="188"/>
      <c r="T251" s="188"/>
      <c r="U251" s="188"/>
      <c r="V251" s="188"/>
      <c r="W251" s="188"/>
      <c r="X251" s="188"/>
      <c r="Y251" s="188"/>
      <c r="Z251" s="188"/>
      <c r="AA251" s="189"/>
      <c r="AB251" s="189"/>
      <c r="AC251" s="189"/>
      <c r="AD251" s="178"/>
      <c r="AE251" s="178"/>
      <c r="AF251" s="178"/>
      <c r="AG251" s="178"/>
      <c r="AH251" s="178"/>
      <c r="AI251" s="178"/>
      <c r="AJ251" s="178"/>
      <c r="AK251" s="178"/>
      <c r="AL251" s="178"/>
      <c r="AM251" s="178"/>
      <c r="AN251" s="178"/>
      <c r="AO251" s="178"/>
      <c r="AP251" s="178"/>
      <c r="AQ251" s="178"/>
      <c r="AR251" s="178"/>
      <c r="AS251" s="178"/>
      <c r="AT251" s="178"/>
      <c r="AU251" s="178"/>
      <c r="AV251" s="178"/>
      <c r="AW251" s="178"/>
      <c r="AX251" s="178"/>
      <c r="AY251" s="178"/>
      <c r="AZ251" s="178"/>
      <c r="BA251" s="178"/>
      <c r="BB251" s="178"/>
      <c r="BC251" s="178"/>
      <c r="BD251" s="178"/>
      <c r="BE251" s="178"/>
    </row>
    <row r="252" spans="1:57" ht="11.25" customHeight="1">
      <c r="A252" s="188"/>
      <c r="B252" s="188"/>
      <c r="C252" s="188"/>
      <c r="D252" s="188"/>
      <c r="E252" s="188"/>
      <c r="F252" s="188"/>
      <c r="G252" s="188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9"/>
      <c r="AB252" s="189"/>
      <c r="AC252" s="189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78"/>
      <c r="AN252" s="178"/>
      <c r="AO252" s="178"/>
      <c r="AP252" s="178"/>
      <c r="AQ252" s="178"/>
      <c r="AR252" s="178"/>
      <c r="AS252" s="178"/>
      <c r="AT252" s="178"/>
      <c r="AU252" s="178"/>
      <c r="AV252" s="178"/>
      <c r="AW252" s="178"/>
      <c r="AX252" s="178"/>
      <c r="AY252" s="178"/>
      <c r="AZ252" s="178"/>
      <c r="BA252" s="178"/>
      <c r="BB252" s="178"/>
      <c r="BC252" s="178"/>
      <c r="BD252" s="178"/>
      <c r="BE252" s="178"/>
    </row>
    <row r="253" spans="1:57" ht="11.25" customHeight="1">
      <c r="A253" s="188"/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188"/>
      <c r="W253" s="188"/>
      <c r="X253" s="188"/>
      <c r="Y253" s="188"/>
      <c r="Z253" s="188"/>
      <c r="AA253" s="189"/>
      <c r="AB253" s="189"/>
      <c r="AC253" s="189"/>
      <c r="AD253" s="178"/>
      <c r="AE253" s="178"/>
      <c r="AF253" s="178"/>
      <c r="AG253" s="178"/>
      <c r="AH253" s="178"/>
      <c r="AI253" s="178"/>
      <c r="AJ253" s="178"/>
      <c r="AK253" s="178"/>
      <c r="AL253" s="178"/>
      <c r="AM253" s="178"/>
      <c r="AN253" s="178"/>
      <c r="AO253" s="178"/>
      <c r="AP253" s="178"/>
      <c r="AQ253" s="178"/>
      <c r="AR253" s="178"/>
      <c r="AS253" s="178"/>
      <c r="AT253" s="178"/>
      <c r="AU253" s="178"/>
      <c r="AV253" s="178"/>
      <c r="AW253" s="178"/>
      <c r="AX253" s="178"/>
      <c r="AY253" s="178"/>
      <c r="AZ253" s="178"/>
      <c r="BA253" s="178"/>
      <c r="BB253" s="178"/>
      <c r="BC253" s="178"/>
      <c r="BD253" s="178"/>
      <c r="BE253" s="178"/>
    </row>
    <row r="254" spans="1:57" ht="11.25" customHeight="1">
      <c r="A254" s="188"/>
      <c r="B254" s="188"/>
      <c r="C254" s="188"/>
      <c r="D254" s="188"/>
      <c r="E254" s="188"/>
      <c r="F254" s="188"/>
      <c r="G254" s="188"/>
      <c r="H254" s="188"/>
      <c r="I254" s="188"/>
      <c r="J254" s="188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  <c r="U254" s="188"/>
      <c r="V254" s="188"/>
      <c r="W254" s="188"/>
      <c r="X254" s="188"/>
      <c r="Y254" s="188"/>
      <c r="Z254" s="188"/>
      <c r="AA254" s="189"/>
      <c r="AB254" s="189"/>
      <c r="AC254" s="189"/>
      <c r="AD254" s="178"/>
      <c r="AE254" s="178"/>
      <c r="AF254" s="178"/>
      <c r="AG254" s="178"/>
      <c r="AH254" s="178"/>
      <c r="AI254" s="178"/>
      <c r="AJ254" s="178"/>
      <c r="AK254" s="178"/>
      <c r="AL254" s="178"/>
      <c r="AM254" s="178"/>
      <c r="AN254" s="178"/>
      <c r="AO254" s="178"/>
      <c r="AP254" s="178"/>
      <c r="AQ254" s="178"/>
      <c r="AR254" s="178"/>
      <c r="AS254" s="178"/>
      <c r="AT254" s="178"/>
      <c r="AU254" s="178"/>
      <c r="AV254" s="178"/>
      <c r="AW254" s="178"/>
      <c r="AX254" s="178"/>
      <c r="AY254" s="178"/>
      <c r="AZ254" s="178"/>
      <c r="BA254" s="178"/>
      <c r="BB254" s="178"/>
      <c r="BC254" s="178"/>
      <c r="BD254" s="178"/>
      <c r="BE254" s="178"/>
    </row>
    <row r="255" spans="1:57" ht="11.25" customHeight="1">
      <c r="A255" s="188"/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188"/>
      <c r="W255" s="188"/>
      <c r="X255" s="188"/>
      <c r="Y255" s="188"/>
      <c r="Z255" s="188"/>
      <c r="AA255" s="189"/>
      <c r="AB255" s="189"/>
      <c r="AC255" s="189"/>
      <c r="AD255" s="178"/>
      <c r="AE255" s="178"/>
      <c r="AF255" s="178"/>
      <c r="AG255" s="178"/>
      <c r="AH255" s="178"/>
      <c r="AI255" s="178"/>
      <c r="AJ255" s="178"/>
      <c r="AK255" s="178"/>
      <c r="AL255" s="178"/>
      <c r="AM255" s="178"/>
      <c r="AN255" s="178"/>
      <c r="AO255" s="178"/>
      <c r="AP255" s="178"/>
      <c r="AQ255" s="178"/>
      <c r="AR255" s="178"/>
      <c r="AS255" s="178"/>
      <c r="AT255" s="178"/>
      <c r="AU255" s="178"/>
      <c r="AV255" s="178"/>
      <c r="AW255" s="178"/>
      <c r="AX255" s="178"/>
      <c r="AY255" s="178"/>
      <c r="AZ255" s="178"/>
      <c r="BA255" s="178"/>
      <c r="BB255" s="178"/>
      <c r="BC255" s="178"/>
      <c r="BD255" s="178"/>
      <c r="BE255" s="178"/>
    </row>
    <row r="256" spans="1:57" ht="11.25" customHeight="1">
      <c r="A256" s="188"/>
      <c r="B256" s="188"/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88"/>
      <c r="P256" s="188"/>
      <c r="Q256" s="188"/>
      <c r="R256" s="188"/>
      <c r="S256" s="188"/>
      <c r="T256" s="188"/>
      <c r="U256" s="188"/>
      <c r="V256" s="188"/>
      <c r="W256" s="188"/>
      <c r="X256" s="188"/>
      <c r="Y256" s="188"/>
      <c r="Z256" s="188"/>
      <c r="AA256" s="189"/>
      <c r="AB256" s="189"/>
      <c r="AC256" s="189"/>
      <c r="AD256" s="178"/>
      <c r="AE256" s="178"/>
      <c r="AF256" s="178"/>
      <c r="AG256" s="178"/>
      <c r="AH256" s="178"/>
      <c r="AI256" s="178"/>
      <c r="AJ256" s="178"/>
      <c r="AK256" s="178"/>
      <c r="AL256" s="178"/>
      <c r="AM256" s="178"/>
      <c r="AN256" s="178"/>
      <c r="AO256" s="178"/>
      <c r="AP256" s="178"/>
      <c r="AQ256" s="178"/>
      <c r="AR256" s="178"/>
      <c r="AS256" s="178"/>
      <c r="AT256" s="178"/>
      <c r="AU256" s="178"/>
      <c r="AV256" s="178"/>
      <c r="AW256" s="178"/>
      <c r="AX256" s="178"/>
      <c r="AY256" s="178"/>
      <c r="AZ256" s="178"/>
      <c r="BA256" s="178"/>
      <c r="BB256" s="178"/>
      <c r="BC256" s="178"/>
      <c r="BD256" s="178"/>
      <c r="BE256" s="178"/>
    </row>
    <row r="257" spans="1:57" ht="11.25" customHeight="1">
      <c r="A257" s="188"/>
      <c r="B257" s="188"/>
      <c r="C257" s="188"/>
      <c r="D257" s="188"/>
      <c r="E257" s="188"/>
      <c r="F257" s="188"/>
      <c r="G257" s="188"/>
      <c r="H257" s="188"/>
      <c r="I257" s="188"/>
      <c r="J257" s="188"/>
      <c r="K257" s="188"/>
      <c r="L257" s="188"/>
      <c r="M257" s="188"/>
      <c r="N257" s="188"/>
      <c r="O257" s="188"/>
      <c r="P257" s="188"/>
      <c r="Q257" s="188"/>
      <c r="R257" s="188"/>
      <c r="S257" s="188"/>
      <c r="T257" s="188"/>
      <c r="U257" s="188"/>
      <c r="V257" s="188"/>
      <c r="W257" s="188"/>
      <c r="X257" s="188"/>
      <c r="Y257" s="188"/>
      <c r="Z257" s="188"/>
      <c r="AA257" s="189"/>
      <c r="AB257" s="189"/>
      <c r="AC257" s="189"/>
      <c r="AD257" s="178"/>
      <c r="AE257" s="178"/>
      <c r="AF257" s="178"/>
      <c r="AG257" s="178"/>
      <c r="AH257" s="178"/>
      <c r="AI257" s="178"/>
      <c r="AJ257" s="178"/>
      <c r="AK257" s="178"/>
      <c r="AL257" s="178"/>
      <c r="AM257" s="178"/>
      <c r="AN257" s="178"/>
      <c r="AO257" s="178"/>
      <c r="AP257" s="178"/>
      <c r="AQ257" s="178"/>
      <c r="AR257" s="178"/>
      <c r="AS257" s="178"/>
      <c r="AT257" s="178"/>
      <c r="AU257" s="178"/>
      <c r="AV257" s="178"/>
      <c r="AW257" s="178"/>
      <c r="AX257" s="178"/>
      <c r="AY257" s="178"/>
      <c r="AZ257" s="178"/>
      <c r="BA257" s="178"/>
      <c r="BB257" s="178"/>
      <c r="BC257" s="178"/>
      <c r="BD257" s="178"/>
      <c r="BE257" s="178"/>
    </row>
    <row r="258" spans="1:57" ht="11.25" customHeight="1">
      <c r="A258" s="188"/>
      <c r="B258" s="188"/>
      <c r="C258" s="188"/>
      <c r="D258" s="188"/>
      <c r="E258" s="188"/>
      <c r="F258" s="188"/>
      <c r="G258" s="188"/>
      <c r="H258" s="188"/>
      <c r="I258" s="188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9"/>
      <c r="AB258" s="189"/>
      <c r="AC258" s="189"/>
      <c r="AD258" s="178"/>
      <c r="AE258" s="178"/>
      <c r="AF258" s="178"/>
      <c r="AG258" s="178"/>
      <c r="AH258" s="178"/>
      <c r="AI258" s="178"/>
      <c r="AJ258" s="178"/>
      <c r="AK258" s="178"/>
      <c r="AL258" s="178"/>
      <c r="AM258" s="178"/>
      <c r="AN258" s="178"/>
      <c r="AO258" s="178"/>
      <c r="AP258" s="178"/>
      <c r="AQ258" s="178"/>
      <c r="AR258" s="178"/>
      <c r="AS258" s="178"/>
      <c r="AT258" s="178"/>
      <c r="AU258" s="178"/>
      <c r="AV258" s="178"/>
      <c r="AW258" s="178"/>
      <c r="AX258" s="178"/>
      <c r="AY258" s="178"/>
      <c r="AZ258" s="178"/>
      <c r="BA258" s="178"/>
      <c r="BB258" s="178"/>
      <c r="BC258" s="178"/>
      <c r="BD258" s="178"/>
      <c r="BE258" s="178"/>
    </row>
    <row r="259" spans="1:57" ht="11.25" customHeight="1">
      <c r="A259" s="188"/>
      <c r="B259" s="188"/>
      <c r="C259" s="188"/>
      <c r="D259" s="188"/>
      <c r="E259" s="18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9"/>
      <c r="AB259" s="189"/>
      <c r="AC259" s="189"/>
      <c r="AD259" s="178"/>
      <c r="AE259" s="178"/>
      <c r="AF259" s="178"/>
      <c r="AG259" s="178"/>
      <c r="AH259" s="178"/>
      <c r="AI259" s="178"/>
      <c r="AJ259" s="178"/>
      <c r="AK259" s="178"/>
      <c r="AL259" s="178"/>
      <c r="AM259" s="178"/>
      <c r="AN259" s="178"/>
      <c r="AO259" s="178"/>
      <c r="AP259" s="178"/>
      <c r="AQ259" s="178"/>
      <c r="AR259" s="178"/>
      <c r="AS259" s="178"/>
      <c r="AT259" s="178"/>
      <c r="AU259" s="178"/>
      <c r="AV259" s="178"/>
      <c r="AW259" s="178"/>
      <c r="AX259" s="178"/>
      <c r="AY259" s="178"/>
      <c r="AZ259" s="178"/>
      <c r="BA259" s="178"/>
      <c r="BB259" s="178"/>
      <c r="BC259" s="178"/>
      <c r="BD259" s="178"/>
      <c r="BE259" s="178"/>
    </row>
    <row r="260" spans="1:57" ht="11.25" customHeight="1">
      <c r="A260" s="188"/>
      <c r="B260" s="188"/>
      <c r="C260" s="188"/>
      <c r="D260" s="188"/>
      <c r="E260" s="18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9"/>
      <c r="AB260" s="189"/>
      <c r="AC260" s="189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  <c r="AR260" s="178"/>
      <c r="AS260" s="178"/>
      <c r="AT260" s="178"/>
      <c r="AU260" s="178"/>
      <c r="AV260" s="178"/>
      <c r="AW260" s="178"/>
      <c r="AX260" s="178"/>
      <c r="AY260" s="178"/>
      <c r="AZ260" s="178"/>
      <c r="BA260" s="178"/>
      <c r="BB260" s="178"/>
      <c r="BC260" s="178"/>
      <c r="BD260" s="178"/>
      <c r="BE260" s="178"/>
    </row>
    <row r="261" spans="1:57" ht="11.25" customHeight="1">
      <c r="A261" s="188"/>
      <c r="B261" s="188"/>
      <c r="C261" s="188"/>
      <c r="D261" s="188"/>
      <c r="E261" s="188"/>
      <c r="F261" s="188"/>
      <c r="G261" s="188"/>
      <c r="H261" s="188"/>
      <c r="I261" s="188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9"/>
      <c r="AB261" s="189"/>
      <c r="AC261" s="189"/>
      <c r="AD261" s="178"/>
      <c r="AE261" s="178"/>
      <c r="AF261" s="178"/>
      <c r="AG261" s="178"/>
      <c r="AH261" s="178"/>
      <c r="AI261" s="178"/>
      <c r="AJ261" s="178"/>
      <c r="AK261" s="178"/>
      <c r="AL261" s="178"/>
      <c r="AM261" s="178"/>
      <c r="AN261" s="178"/>
      <c r="AO261" s="178"/>
      <c r="AP261" s="178"/>
      <c r="AQ261" s="178"/>
      <c r="AR261" s="178"/>
      <c r="AS261" s="178"/>
      <c r="AT261" s="178"/>
      <c r="AU261" s="178"/>
      <c r="AV261" s="178"/>
      <c r="AW261" s="178"/>
      <c r="AX261" s="178"/>
      <c r="AY261" s="178"/>
      <c r="AZ261" s="178"/>
      <c r="BA261" s="178"/>
      <c r="BB261" s="178"/>
      <c r="BC261" s="178"/>
      <c r="BD261" s="178"/>
      <c r="BE261" s="178"/>
    </row>
    <row r="262" spans="1:57" ht="11.25" customHeight="1">
      <c r="A262" s="188"/>
      <c r="B262" s="188"/>
      <c r="C262" s="188"/>
      <c r="D262" s="188"/>
      <c r="E262" s="188"/>
      <c r="F262" s="188"/>
      <c r="G262" s="188"/>
      <c r="H262" s="188"/>
      <c r="I262" s="188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9"/>
      <c r="AB262" s="189"/>
      <c r="AC262" s="189"/>
      <c r="AD262" s="178"/>
      <c r="AE262" s="178"/>
      <c r="AF262" s="178"/>
      <c r="AG262" s="178"/>
      <c r="AH262" s="178"/>
      <c r="AI262" s="178"/>
      <c r="AJ262" s="178"/>
      <c r="AK262" s="178"/>
      <c r="AL262" s="178"/>
      <c r="AM262" s="178"/>
      <c r="AN262" s="178"/>
      <c r="AO262" s="178"/>
      <c r="AP262" s="178"/>
      <c r="AQ262" s="178"/>
      <c r="AR262" s="178"/>
      <c r="AS262" s="178"/>
      <c r="AT262" s="178"/>
      <c r="AU262" s="178"/>
      <c r="AV262" s="178"/>
      <c r="AW262" s="178"/>
      <c r="AX262" s="178"/>
      <c r="AY262" s="178"/>
      <c r="AZ262" s="178"/>
      <c r="BA262" s="178"/>
      <c r="BB262" s="178"/>
      <c r="BC262" s="178"/>
      <c r="BD262" s="178"/>
      <c r="BE262" s="178"/>
    </row>
    <row r="263" spans="1:57" ht="11.25" customHeight="1">
      <c r="A263" s="188"/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9"/>
      <c r="AB263" s="189"/>
      <c r="AC263" s="189"/>
      <c r="AD263" s="178"/>
      <c r="AE263" s="178"/>
      <c r="AF263" s="178"/>
      <c r="AG263" s="178"/>
      <c r="AH263" s="178"/>
      <c r="AI263" s="178"/>
      <c r="AJ263" s="178"/>
      <c r="AK263" s="178"/>
      <c r="AL263" s="178"/>
      <c r="AM263" s="178"/>
      <c r="AN263" s="178"/>
      <c r="AO263" s="178"/>
      <c r="AP263" s="178"/>
      <c r="AQ263" s="178"/>
      <c r="AR263" s="178"/>
      <c r="AS263" s="178"/>
      <c r="AT263" s="178"/>
      <c r="AU263" s="178"/>
      <c r="AV263" s="178"/>
      <c r="AW263" s="178"/>
      <c r="AX263" s="178"/>
      <c r="AY263" s="178"/>
      <c r="AZ263" s="178"/>
      <c r="BA263" s="178"/>
      <c r="BB263" s="178"/>
      <c r="BC263" s="178"/>
      <c r="BD263" s="178"/>
      <c r="BE263" s="178"/>
    </row>
    <row r="264" spans="1:57" ht="11.25" customHeight="1">
      <c r="A264" s="188"/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9"/>
      <c r="AB264" s="189"/>
      <c r="AC264" s="189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  <c r="AR264" s="178"/>
      <c r="AS264" s="178"/>
      <c r="AT264" s="178"/>
      <c r="AU264" s="178"/>
      <c r="AV264" s="178"/>
      <c r="AW264" s="178"/>
      <c r="AX264" s="178"/>
      <c r="AY264" s="178"/>
      <c r="AZ264" s="178"/>
      <c r="BA264" s="178"/>
      <c r="BB264" s="178"/>
      <c r="BC264" s="178"/>
      <c r="BD264" s="178"/>
      <c r="BE264" s="178"/>
    </row>
    <row r="265" spans="1:57" ht="11.25" customHeight="1">
      <c r="A265" s="188"/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9"/>
      <c r="AB265" s="189"/>
      <c r="AC265" s="189"/>
      <c r="AD265" s="178"/>
      <c r="AE265" s="178"/>
      <c r="AF265" s="178"/>
      <c r="AG265" s="178"/>
      <c r="AH265" s="178"/>
      <c r="AI265" s="178"/>
      <c r="AJ265" s="178"/>
      <c r="AK265" s="178"/>
      <c r="AL265" s="178"/>
      <c r="AM265" s="178"/>
      <c r="AN265" s="178"/>
      <c r="AO265" s="178"/>
      <c r="AP265" s="178"/>
      <c r="AQ265" s="178"/>
      <c r="AR265" s="178"/>
      <c r="AS265" s="178"/>
      <c r="AT265" s="178"/>
      <c r="AU265" s="178"/>
      <c r="AV265" s="178"/>
      <c r="AW265" s="178"/>
      <c r="AX265" s="178"/>
      <c r="AY265" s="178"/>
      <c r="AZ265" s="178"/>
      <c r="BA265" s="178"/>
      <c r="BB265" s="178"/>
      <c r="BC265" s="178"/>
      <c r="BD265" s="178"/>
      <c r="BE265" s="178"/>
    </row>
    <row r="266" spans="1:57" ht="11.25" customHeight="1">
      <c r="A266" s="188"/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9"/>
      <c r="AB266" s="189"/>
      <c r="AC266" s="189"/>
      <c r="AD266" s="178"/>
      <c r="AE266" s="178"/>
      <c r="AF266" s="178"/>
      <c r="AG266" s="178"/>
      <c r="AH266" s="178"/>
      <c r="AI266" s="178"/>
      <c r="AJ266" s="178"/>
      <c r="AK266" s="178"/>
      <c r="AL266" s="178"/>
      <c r="AM266" s="178"/>
      <c r="AN266" s="178"/>
      <c r="AO266" s="178"/>
      <c r="AP266" s="178"/>
      <c r="AQ266" s="178"/>
      <c r="AR266" s="178"/>
      <c r="AS266" s="178"/>
      <c r="AT266" s="178"/>
      <c r="AU266" s="178"/>
      <c r="AV266" s="178"/>
      <c r="AW266" s="178"/>
      <c r="AX266" s="178"/>
      <c r="AY266" s="178"/>
      <c r="AZ266" s="178"/>
      <c r="BA266" s="178"/>
      <c r="BB266" s="178"/>
      <c r="BC266" s="178"/>
      <c r="BD266" s="178"/>
      <c r="BE266" s="178"/>
    </row>
    <row r="267" spans="1:57" ht="11.25" customHeight="1">
      <c r="A267" s="188"/>
      <c r="B267" s="188"/>
      <c r="C267" s="188"/>
      <c r="D267" s="188"/>
      <c r="E267" s="188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8"/>
      <c r="Z267" s="188"/>
      <c r="AA267" s="189"/>
      <c r="AB267" s="189"/>
      <c r="AC267" s="189"/>
      <c r="AD267" s="178"/>
      <c r="AE267" s="178"/>
      <c r="AF267" s="178"/>
      <c r="AG267" s="178"/>
      <c r="AH267" s="178"/>
      <c r="AI267" s="178"/>
      <c r="AJ267" s="178"/>
      <c r="AK267" s="178"/>
      <c r="AL267" s="178"/>
      <c r="AM267" s="178"/>
      <c r="AN267" s="178"/>
      <c r="AO267" s="178"/>
      <c r="AP267" s="178"/>
      <c r="AQ267" s="178"/>
      <c r="AR267" s="178"/>
      <c r="AS267" s="178"/>
      <c r="AT267" s="178"/>
      <c r="AU267" s="178"/>
      <c r="AV267" s="178"/>
      <c r="AW267" s="178"/>
      <c r="AX267" s="178"/>
      <c r="AY267" s="178"/>
      <c r="AZ267" s="178"/>
      <c r="BA267" s="178"/>
      <c r="BB267" s="178"/>
      <c r="BC267" s="178"/>
      <c r="BD267" s="178"/>
      <c r="BE267" s="178"/>
    </row>
    <row r="268" spans="1:57" ht="11.25" customHeight="1">
      <c r="A268" s="188"/>
      <c r="B268" s="188"/>
      <c r="C268" s="188"/>
      <c r="D268" s="188"/>
      <c r="E268" s="188"/>
      <c r="F268" s="188"/>
      <c r="G268" s="188"/>
      <c r="H268" s="188"/>
      <c r="I268" s="188"/>
      <c r="J268" s="188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88"/>
      <c r="Z268" s="188"/>
      <c r="AA268" s="189"/>
      <c r="AB268" s="189"/>
      <c r="AC268" s="189"/>
      <c r="AD268" s="178"/>
      <c r="AE268" s="178"/>
      <c r="AF268" s="178"/>
      <c r="AG268" s="178"/>
      <c r="AH268" s="178"/>
      <c r="AI268" s="178"/>
      <c r="AJ268" s="178"/>
      <c r="AK268" s="178"/>
      <c r="AL268" s="178"/>
      <c r="AM268" s="178"/>
      <c r="AN268" s="178"/>
      <c r="AO268" s="178"/>
      <c r="AP268" s="178"/>
      <c r="AQ268" s="178"/>
      <c r="AR268" s="178"/>
      <c r="AS268" s="178"/>
      <c r="AT268" s="178"/>
      <c r="AU268" s="178"/>
      <c r="AV268" s="178"/>
      <c r="AW268" s="178"/>
      <c r="AX268" s="178"/>
      <c r="AY268" s="178"/>
      <c r="AZ268" s="178"/>
      <c r="BA268" s="178"/>
      <c r="BB268" s="178"/>
      <c r="BC268" s="178"/>
      <c r="BD268" s="178"/>
      <c r="BE268" s="178"/>
    </row>
    <row r="269" spans="1:57" ht="11.25" customHeight="1">
      <c r="A269" s="188"/>
      <c r="B269" s="188"/>
      <c r="C269" s="188"/>
      <c r="D269" s="188"/>
      <c r="E269" s="188"/>
      <c r="F269" s="188"/>
      <c r="G269" s="188"/>
      <c r="H269" s="188"/>
      <c r="I269" s="188"/>
      <c r="J269" s="188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88"/>
      <c r="Z269" s="188"/>
      <c r="AA269" s="189"/>
      <c r="AB269" s="189"/>
      <c r="AC269" s="189"/>
      <c r="AD269" s="178"/>
      <c r="AE269" s="178"/>
      <c r="AF269" s="178"/>
      <c r="AG269" s="178"/>
      <c r="AH269" s="178"/>
      <c r="AI269" s="178"/>
      <c r="AJ269" s="178"/>
      <c r="AK269" s="178"/>
      <c r="AL269" s="178"/>
      <c r="AM269" s="178"/>
      <c r="AN269" s="178"/>
      <c r="AO269" s="178"/>
      <c r="AP269" s="178"/>
      <c r="AQ269" s="178"/>
      <c r="AR269" s="178"/>
      <c r="AS269" s="178"/>
      <c r="AT269" s="178"/>
      <c r="AU269" s="178"/>
      <c r="AV269" s="178"/>
      <c r="AW269" s="178"/>
      <c r="AX269" s="178"/>
      <c r="AY269" s="178"/>
      <c r="AZ269" s="178"/>
      <c r="BA269" s="178"/>
      <c r="BB269" s="178"/>
      <c r="BC269" s="178"/>
      <c r="BD269" s="178"/>
      <c r="BE269" s="178"/>
    </row>
    <row r="270" spans="1:57" ht="11.25" customHeight="1">
      <c r="A270" s="188"/>
      <c r="B270" s="188"/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9"/>
      <c r="AB270" s="189"/>
      <c r="AC270" s="189"/>
      <c r="AD270" s="178"/>
      <c r="AE270" s="178"/>
      <c r="AF270" s="178"/>
      <c r="AG270" s="178"/>
      <c r="AH270" s="178"/>
      <c r="AI270" s="178"/>
      <c r="AJ270" s="178"/>
      <c r="AK270" s="178"/>
      <c r="AL270" s="178"/>
      <c r="AM270" s="178"/>
      <c r="AN270" s="178"/>
      <c r="AO270" s="178"/>
      <c r="AP270" s="178"/>
      <c r="AQ270" s="178"/>
      <c r="AR270" s="178"/>
      <c r="AS270" s="178"/>
      <c r="AT270" s="178"/>
      <c r="AU270" s="178"/>
      <c r="AV270" s="178"/>
      <c r="AW270" s="178"/>
      <c r="AX270" s="178"/>
      <c r="AY270" s="178"/>
      <c r="AZ270" s="178"/>
      <c r="BA270" s="178"/>
      <c r="BB270" s="178"/>
      <c r="BC270" s="178"/>
      <c r="BD270" s="178"/>
      <c r="BE270" s="178"/>
    </row>
    <row r="271" spans="1:57" ht="11.25" customHeight="1">
      <c r="A271" s="188"/>
      <c r="B271" s="188"/>
      <c r="C271" s="188"/>
      <c r="D271" s="188"/>
      <c r="E271" s="18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  <c r="AA271" s="189"/>
      <c r="AB271" s="189"/>
      <c r="AC271" s="189"/>
      <c r="AD271" s="178"/>
      <c r="AE271" s="178"/>
      <c r="AF271" s="178"/>
      <c r="AG271" s="178"/>
      <c r="AH271" s="178"/>
      <c r="AI271" s="178"/>
      <c r="AJ271" s="178"/>
      <c r="AK271" s="178"/>
      <c r="AL271" s="178"/>
      <c r="AM271" s="178"/>
      <c r="AN271" s="178"/>
      <c r="AO271" s="178"/>
      <c r="AP271" s="178"/>
      <c r="AQ271" s="178"/>
      <c r="AR271" s="178"/>
      <c r="AS271" s="178"/>
      <c r="AT271" s="178"/>
      <c r="AU271" s="178"/>
      <c r="AV271" s="178"/>
      <c r="AW271" s="178"/>
      <c r="AX271" s="178"/>
      <c r="AY271" s="178"/>
      <c r="AZ271" s="178"/>
      <c r="BA271" s="178"/>
      <c r="BB271" s="178"/>
      <c r="BC271" s="178"/>
      <c r="BD271" s="178"/>
      <c r="BE271" s="178"/>
    </row>
    <row r="272" spans="1:57" ht="11.25" customHeight="1">
      <c r="A272" s="188"/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  <c r="U272" s="188"/>
      <c r="V272" s="188"/>
      <c r="W272" s="188"/>
      <c r="X272" s="188"/>
      <c r="Y272" s="188"/>
      <c r="Z272" s="188"/>
      <c r="AA272" s="189"/>
      <c r="AB272" s="189"/>
      <c r="AC272" s="189"/>
      <c r="AD272" s="178"/>
      <c r="AE272" s="178"/>
      <c r="AF272" s="178"/>
      <c r="AG272" s="178"/>
      <c r="AH272" s="178"/>
      <c r="AI272" s="178"/>
      <c r="AJ272" s="178"/>
      <c r="AK272" s="178"/>
      <c r="AL272" s="178"/>
      <c r="AM272" s="178"/>
      <c r="AN272" s="178"/>
      <c r="AO272" s="178"/>
      <c r="AP272" s="178"/>
      <c r="AQ272" s="178"/>
      <c r="AR272" s="178"/>
      <c r="AS272" s="178"/>
      <c r="AT272" s="178"/>
      <c r="AU272" s="178"/>
      <c r="AV272" s="178"/>
      <c r="AW272" s="178"/>
      <c r="AX272" s="178"/>
      <c r="AY272" s="178"/>
      <c r="AZ272" s="178"/>
      <c r="BA272" s="178"/>
      <c r="BB272" s="178"/>
      <c r="BC272" s="178"/>
      <c r="BD272" s="178"/>
      <c r="BE272" s="178"/>
    </row>
    <row r="273" spans="1:57" ht="11.25" customHeight="1">
      <c r="A273" s="188"/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  <c r="Z273" s="188"/>
      <c r="AA273" s="189"/>
      <c r="AB273" s="189"/>
      <c r="AC273" s="189"/>
      <c r="AD273" s="178"/>
      <c r="AE273" s="178"/>
      <c r="AF273" s="178"/>
      <c r="AG273" s="178"/>
      <c r="AH273" s="178"/>
      <c r="AI273" s="178"/>
      <c r="AJ273" s="178"/>
      <c r="AK273" s="178"/>
      <c r="AL273" s="178"/>
      <c r="AM273" s="178"/>
      <c r="AN273" s="178"/>
      <c r="AO273" s="178"/>
      <c r="AP273" s="178"/>
      <c r="AQ273" s="178"/>
      <c r="AR273" s="178"/>
      <c r="AS273" s="178"/>
      <c r="AT273" s="178"/>
      <c r="AU273" s="178"/>
      <c r="AV273" s="178"/>
      <c r="AW273" s="178"/>
      <c r="AX273" s="178"/>
      <c r="AY273" s="178"/>
      <c r="AZ273" s="178"/>
      <c r="BA273" s="178"/>
      <c r="BB273" s="178"/>
      <c r="BC273" s="178"/>
      <c r="BD273" s="178"/>
      <c r="BE273" s="178"/>
    </row>
    <row r="274" spans="1:57" ht="11.25" customHeight="1">
      <c r="A274" s="188"/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9"/>
      <c r="AB274" s="189"/>
      <c r="AC274" s="189"/>
      <c r="AD274" s="178"/>
      <c r="AE274" s="178"/>
      <c r="AF274" s="178"/>
      <c r="AG274" s="178"/>
      <c r="AH274" s="178"/>
      <c r="AI274" s="178"/>
      <c r="AJ274" s="178"/>
      <c r="AK274" s="178"/>
      <c r="AL274" s="178"/>
      <c r="AM274" s="178"/>
      <c r="AN274" s="178"/>
      <c r="AO274" s="178"/>
      <c r="AP274" s="178"/>
      <c r="AQ274" s="178"/>
      <c r="AR274" s="178"/>
      <c r="AS274" s="178"/>
      <c r="AT274" s="178"/>
      <c r="AU274" s="178"/>
      <c r="AV274" s="178"/>
      <c r="AW274" s="178"/>
      <c r="AX274" s="178"/>
      <c r="AY274" s="178"/>
      <c r="AZ274" s="178"/>
      <c r="BA274" s="178"/>
      <c r="BB274" s="178"/>
      <c r="BC274" s="178"/>
      <c r="BD274" s="178"/>
      <c r="BE274" s="178"/>
    </row>
    <row r="275" spans="1:57" ht="11.25" customHeight="1">
      <c r="A275" s="188"/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  <c r="AA275" s="189"/>
      <c r="AB275" s="189"/>
      <c r="AC275" s="189"/>
      <c r="AD275" s="178"/>
      <c r="AE275" s="178"/>
      <c r="AF275" s="178"/>
      <c r="AG275" s="178"/>
      <c r="AH275" s="178"/>
      <c r="AI275" s="178"/>
      <c r="AJ275" s="178"/>
      <c r="AK275" s="178"/>
      <c r="AL275" s="178"/>
      <c r="AM275" s="178"/>
      <c r="AN275" s="178"/>
      <c r="AO275" s="178"/>
      <c r="AP275" s="178"/>
      <c r="AQ275" s="178"/>
      <c r="AR275" s="178"/>
      <c r="AS275" s="178"/>
      <c r="AT275" s="178"/>
      <c r="AU275" s="178"/>
      <c r="AV275" s="178"/>
      <c r="AW275" s="178"/>
      <c r="AX275" s="178"/>
      <c r="AY275" s="178"/>
      <c r="AZ275" s="178"/>
      <c r="BA275" s="178"/>
      <c r="BB275" s="178"/>
      <c r="BC275" s="178"/>
      <c r="BD275" s="178"/>
      <c r="BE275" s="178"/>
    </row>
    <row r="276" spans="1:57" ht="11.25" customHeight="1">
      <c r="A276" s="188"/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9"/>
      <c r="AB276" s="189"/>
      <c r="AC276" s="189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  <c r="AR276" s="178"/>
      <c r="AS276" s="178"/>
      <c r="AT276" s="178"/>
      <c r="AU276" s="178"/>
      <c r="AV276" s="178"/>
      <c r="AW276" s="178"/>
      <c r="AX276" s="178"/>
      <c r="AY276" s="178"/>
      <c r="AZ276" s="178"/>
      <c r="BA276" s="178"/>
      <c r="BB276" s="178"/>
      <c r="BC276" s="178"/>
      <c r="BD276" s="178"/>
      <c r="BE276" s="178"/>
    </row>
    <row r="277" spans="1:57" ht="11.25" customHeight="1">
      <c r="A277" s="188"/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9"/>
      <c r="AB277" s="189"/>
      <c r="AC277" s="189"/>
      <c r="AD277" s="178"/>
      <c r="AE277" s="178"/>
      <c r="AF277" s="178"/>
      <c r="AG277" s="178"/>
      <c r="AH277" s="178"/>
      <c r="AI277" s="178"/>
      <c r="AJ277" s="178"/>
      <c r="AK277" s="178"/>
      <c r="AL277" s="178"/>
      <c r="AM277" s="178"/>
      <c r="AN277" s="178"/>
      <c r="AO277" s="178"/>
      <c r="AP277" s="178"/>
      <c r="AQ277" s="178"/>
      <c r="AR277" s="178"/>
      <c r="AS277" s="178"/>
      <c r="AT277" s="178"/>
      <c r="AU277" s="178"/>
      <c r="AV277" s="178"/>
      <c r="AW277" s="178"/>
      <c r="AX277" s="178"/>
      <c r="AY277" s="178"/>
      <c r="AZ277" s="178"/>
      <c r="BA277" s="178"/>
      <c r="BB277" s="178"/>
      <c r="BC277" s="178"/>
      <c r="BD277" s="178"/>
      <c r="BE277" s="178"/>
    </row>
    <row r="278" spans="1:57" ht="11.25" customHeight="1">
      <c r="A278" s="188"/>
      <c r="B278" s="188"/>
      <c r="C278" s="188"/>
      <c r="D278" s="188"/>
      <c r="E278" s="188"/>
      <c r="F278" s="188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89"/>
      <c r="AB278" s="189"/>
      <c r="AC278" s="189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  <c r="AR278" s="178"/>
      <c r="AS278" s="178"/>
      <c r="AT278" s="178"/>
      <c r="AU278" s="178"/>
      <c r="AV278" s="178"/>
      <c r="AW278" s="178"/>
      <c r="AX278" s="178"/>
      <c r="AY278" s="178"/>
      <c r="AZ278" s="178"/>
      <c r="BA278" s="178"/>
      <c r="BB278" s="178"/>
      <c r="BC278" s="178"/>
      <c r="BD278" s="178"/>
      <c r="BE278" s="178"/>
    </row>
    <row r="279" spans="1:57" ht="11.25" customHeight="1">
      <c r="A279" s="188"/>
      <c r="B279" s="188"/>
      <c r="C279" s="188"/>
      <c r="D279" s="188"/>
      <c r="E279" s="188"/>
      <c r="F279" s="188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9"/>
      <c r="AB279" s="189"/>
      <c r="AC279" s="189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  <c r="AR279" s="178"/>
      <c r="AS279" s="178"/>
      <c r="AT279" s="178"/>
      <c r="AU279" s="178"/>
      <c r="AV279" s="178"/>
      <c r="AW279" s="178"/>
      <c r="AX279" s="178"/>
      <c r="AY279" s="178"/>
      <c r="AZ279" s="178"/>
      <c r="BA279" s="178"/>
      <c r="BB279" s="178"/>
      <c r="BC279" s="178"/>
      <c r="BD279" s="178"/>
      <c r="BE279" s="178"/>
    </row>
    <row r="280" spans="1:57" ht="11.25" customHeight="1">
      <c r="A280" s="188"/>
      <c r="B280" s="188"/>
      <c r="C280" s="188"/>
      <c r="D280" s="188"/>
      <c r="E280" s="188"/>
      <c r="F280" s="188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9"/>
      <c r="AB280" s="189"/>
      <c r="AC280" s="189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78"/>
      <c r="AT280" s="178"/>
      <c r="AU280" s="178"/>
      <c r="AV280" s="178"/>
      <c r="AW280" s="178"/>
      <c r="AX280" s="178"/>
      <c r="AY280" s="178"/>
      <c r="AZ280" s="178"/>
      <c r="BA280" s="178"/>
      <c r="BB280" s="178"/>
      <c r="BC280" s="178"/>
      <c r="BD280" s="178"/>
      <c r="BE280" s="178"/>
    </row>
    <row r="281" spans="1:57" ht="11.25" customHeight="1">
      <c r="A281" s="188"/>
      <c r="B281" s="188"/>
      <c r="C281" s="188"/>
      <c r="D281" s="188"/>
      <c r="E281" s="188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9"/>
      <c r="AB281" s="189"/>
      <c r="AC281" s="189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  <c r="AR281" s="178"/>
      <c r="AS281" s="178"/>
      <c r="AT281" s="178"/>
      <c r="AU281" s="178"/>
      <c r="AV281" s="178"/>
      <c r="AW281" s="178"/>
      <c r="AX281" s="178"/>
      <c r="AY281" s="178"/>
      <c r="AZ281" s="178"/>
      <c r="BA281" s="178"/>
      <c r="BB281" s="178"/>
      <c r="BC281" s="178"/>
      <c r="BD281" s="178"/>
      <c r="BE281" s="178"/>
    </row>
    <row r="282" spans="1:57" ht="11.25" customHeight="1">
      <c r="A282" s="188"/>
      <c r="B282" s="188"/>
      <c r="C282" s="188"/>
      <c r="D282" s="188"/>
      <c r="E282" s="188"/>
      <c r="F282" s="188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9"/>
      <c r="AB282" s="189"/>
      <c r="AC282" s="189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  <c r="AR282" s="178"/>
      <c r="AS282" s="178"/>
      <c r="AT282" s="178"/>
      <c r="AU282" s="178"/>
      <c r="AV282" s="178"/>
      <c r="AW282" s="178"/>
      <c r="AX282" s="178"/>
      <c r="AY282" s="178"/>
      <c r="AZ282" s="178"/>
      <c r="BA282" s="178"/>
      <c r="BB282" s="178"/>
      <c r="BC282" s="178"/>
      <c r="BD282" s="178"/>
      <c r="BE282" s="178"/>
    </row>
    <row r="283" spans="1:57" ht="11.25" customHeight="1">
      <c r="A283" s="188"/>
      <c r="B283" s="188"/>
      <c r="C283" s="188"/>
      <c r="D283" s="188"/>
      <c r="E283" s="188"/>
      <c r="F283" s="188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9"/>
      <c r="AB283" s="189"/>
      <c r="AC283" s="189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  <c r="AR283" s="178"/>
      <c r="AS283" s="178"/>
      <c r="AT283" s="178"/>
      <c r="AU283" s="178"/>
      <c r="AV283" s="178"/>
      <c r="AW283" s="178"/>
      <c r="AX283" s="178"/>
      <c r="AY283" s="178"/>
      <c r="AZ283" s="178"/>
      <c r="BA283" s="178"/>
      <c r="BB283" s="178"/>
      <c r="BC283" s="178"/>
      <c r="BD283" s="178"/>
      <c r="BE283" s="178"/>
    </row>
    <row r="284" spans="1:57" ht="11.25" customHeight="1">
      <c r="A284" s="188"/>
      <c r="B284" s="188"/>
      <c r="C284" s="188"/>
      <c r="D284" s="188"/>
      <c r="E284" s="188"/>
      <c r="F284" s="188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9"/>
      <c r="AB284" s="189"/>
      <c r="AC284" s="189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  <c r="AR284" s="178"/>
      <c r="AS284" s="178"/>
      <c r="AT284" s="178"/>
      <c r="AU284" s="178"/>
      <c r="AV284" s="178"/>
      <c r="AW284" s="178"/>
      <c r="AX284" s="178"/>
      <c r="AY284" s="178"/>
      <c r="AZ284" s="178"/>
      <c r="BA284" s="178"/>
      <c r="BB284" s="178"/>
      <c r="BC284" s="178"/>
      <c r="BD284" s="178"/>
      <c r="BE284" s="178"/>
    </row>
    <row r="285" spans="1:57" ht="11.25" customHeight="1">
      <c r="A285" s="188"/>
      <c r="B285" s="188"/>
      <c r="C285" s="188"/>
      <c r="D285" s="188"/>
      <c r="E285" s="188"/>
      <c r="F285" s="188"/>
      <c r="G285" s="188"/>
      <c r="H285" s="188"/>
      <c r="I285" s="188"/>
      <c r="J285" s="188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  <c r="U285" s="188"/>
      <c r="V285" s="188"/>
      <c r="W285" s="188"/>
      <c r="X285" s="188"/>
      <c r="Y285" s="188"/>
      <c r="Z285" s="188"/>
      <c r="AA285" s="189"/>
      <c r="AB285" s="189"/>
      <c r="AC285" s="189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  <c r="AR285" s="178"/>
      <c r="AS285" s="178"/>
      <c r="AT285" s="178"/>
      <c r="AU285" s="178"/>
      <c r="AV285" s="178"/>
      <c r="AW285" s="178"/>
      <c r="AX285" s="178"/>
      <c r="AY285" s="178"/>
      <c r="AZ285" s="178"/>
      <c r="BA285" s="178"/>
      <c r="BB285" s="178"/>
      <c r="BC285" s="178"/>
      <c r="BD285" s="178"/>
      <c r="BE285" s="178"/>
    </row>
    <row r="286" spans="1:57" ht="11.25" customHeight="1">
      <c r="A286" s="188"/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 s="188"/>
      <c r="Q286" s="188"/>
      <c r="R286" s="188"/>
      <c r="S286" s="188"/>
      <c r="T286" s="188"/>
      <c r="U286" s="188"/>
      <c r="V286" s="188"/>
      <c r="W286" s="188"/>
      <c r="X286" s="188"/>
      <c r="Y286" s="188"/>
      <c r="Z286" s="188"/>
      <c r="AA286" s="189"/>
      <c r="AB286" s="189"/>
      <c r="AC286" s="189"/>
      <c r="AD286" s="178"/>
      <c r="AE286" s="178"/>
      <c r="AF286" s="178"/>
      <c r="AG286" s="178"/>
      <c r="AH286" s="178"/>
      <c r="AI286" s="178"/>
      <c r="AJ286" s="178"/>
      <c r="AK286" s="178"/>
      <c r="AL286" s="178"/>
      <c r="AM286" s="178"/>
      <c r="AN286" s="178"/>
      <c r="AO286" s="178"/>
      <c r="AP286" s="178"/>
      <c r="AQ286" s="178"/>
      <c r="AR286" s="178"/>
      <c r="AS286" s="178"/>
      <c r="AT286" s="178"/>
      <c r="AU286" s="178"/>
      <c r="AV286" s="178"/>
      <c r="AW286" s="178"/>
      <c r="AX286" s="178"/>
      <c r="AY286" s="178"/>
      <c r="AZ286" s="178"/>
      <c r="BA286" s="178"/>
      <c r="BB286" s="178"/>
      <c r="BC286" s="178"/>
      <c r="BD286" s="178"/>
      <c r="BE286" s="178"/>
    </row>
    <row r="287" spans="1:57" ht="11.25" customHeight="1">
      <c r="A287" s="188"/>
      <c r="B287" s="188"/>
      <c r="C287" s="188"/>
      <c r="D287" s="188"/>
      <c r="E287" s="188"/>
      <c r="F287" s="188"/>
      <c r="G287" s="188"/>
      <c r="H287" s="188"/>
      <c r="I287" s="188"/>
      <c r="J287" s="188"/>
      <c r="K287" s="188"/>
      <c r="L287" s="188"/>
      <c r="M287" s="188"/>
      <c r="N287" s="188"/>
      <c r="O287" s="188"/>
      <c r="P287" s="188"/>
      <c r="Q287" s="188"/>
      <c r="R287" s="188"/>
      <c r="S287" s="188"/>
      <c r="T287" s="188"/>
      <c r="U287" s="188"/>
      <c r="V287" s="188"/>
      <c r="W287" s="188"/>
      <c r="X287" s="188"/>
      <c r="Y287" s="188"/>
      <c r="Z287" s="188"/>
      <c r="AA287" s="189"/>
      <c r="AB287" s="189"/>
      <c r="AC287" s="189"/>
      <c r="AD287" s="178"/>
      <c r="AE287" s="178"/>
      <c r="AF287" s="178"/>
      <c r="AG287" s="178"/>
      <c r="AH287" s="178"/>
      <c r="AI287" s="178"/>
      <c r="AJ287" s="178"/>
      <c r="AK287" s="178"/>
      <c r="AL287" s="178"/>
      <c r="AM287" s="178"/>
      <c r="AN287" s="178"/>
      <c r="AO287" s="178"/>
      <c r="AP287" s="178"/>
      <c r="AQ287" s="178"/>
      <c r="AR287" s="178"/>
      <c r="AS287" s="178"/>
      <c r="AT287" s="178"/>
      <c r="AU287" s="178"/>
      <c r="AV287" s="178"/>
      <c r="AW287" s="178"/>
      <c r="AX287" s="178"/>
      <c r="AY287" s="178"/>
      <c r="AZ287" s="178"/>
      <c r="BA287" s="178"/>
      <c r="BB287" s="178"/>
      <c r="BC287" s="178"/>
      <c r="BD287" s="178"/>
      <c r="BE287" s="178"/>
    </row>
    <row r="288" spans="1:57" ht="11.25" customHeight="1">
      <c r="A288" s="188"/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88"/>
      <c r="AA288" s="189"/>
      <c r="AB288" s="189"/>
      <c r="AC288" s="189"/>
      <c r="AD288" s="178"/>
      <c r="AE288" s="178"/>
      <c r="AF288" s="178"/>
      <c r="AG288" s="178"/>
      <c r="AH288" s="178"/>
      <c r="AI288" s="178"/>
      <c r="AJ288" s="178"/>
      <c r="AK288" s="178"/>
      <c r="AL288" s="178"/>
      <c r="AM288" s="178"/>
      <c r="AN288" s="178"/>
      <c r="AO288" s="178"/>
      <c r="AP288" s="178"/>
      <c r="AQ288" s="178"/>
      <c r="AR288" s="178"/>
      <c r="AS288" s="178"/>
      <c r="AT288" s="178"/>
      <c r="AU288" s="178"/>
      <c r="AV288" s="178"/>
      <c r="AW288" s="178"/>
      <c r="AX288" s="178"/>
      <c r="AY288" s="178"/>
      <c r="AZ288" s="178"/>
      <c r="BA288" s="178"/>
      <c r="BB288" s="178"/>
      <c r="BC288" s="178"/>
      <c r="BD288" s="178"/>
      <c r="BE288" s="178"/>
    </row>
    <row r="289" spans="1:57" ht="11.25" customHeight="1">
      <c r="A289" s="188"/>
      <c r="B289" s="188"/>
      <c r="C289" s="188"/>
      <c r="D289" s="188"/>
      <c r="E289" s="188"/>
      <c r="F289" s="188"/>
      <c r="G289" s="188"/>
      <c r="H289" s="188"/>
      <c r="I289" s="188"/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188"/>
      <c r="AA289" s="189"/>
      <c r="AB289" s="189"/>
      <c r="AC289" s="189"/>
      <c r="AD289" s="178"/>
      <c r="AE289" s="178"/>
      <c r="AF289" s="178"/>
      <c r="AG289" s="178"/>
      <c r="AH289" s="178"/>
      <c r="AI289" s="178"/>
      <c r="AJ289" s="178"/>
      <c r="AK289" s="178"/>
      <c r="AL289" s="178"/>
      <c r="AM289" s="178"/>
      <c r="AN289" s="178"/>
      <c r="AO289" s="178"/>
      <c r="AP289" s="178"/>
      <c r="AQ289" s="178"/>
      <c r="AR289" s="178"/>
      <c r="AS289" s="178"/>
      <c r="AT289" s="178"/>
      <c r="AU289" s="178"/>
      <c r="AV289" s="178"/>
      <c r="AW289" s="178"/>
      <c r="AX289" s="178"/>
      <c r="AY289" s="178"/>
      <c r="AZ289" s="178"/>
      <c r="BA289" s="178"/>
      <c r="BB289" s="178"/>
      <c r="BC289" s="178"/>
      <c r="BD289" s="178"/>
      <c r="BE289" s="178"/>
    </row>
    <row r="290" spans="1:57" ht="11.25" customHeight="1">
      <c r="A290" s="188"/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188"/>
      <c r="AA290" s="189"/>
      <c r="AB290" s="189"/>
      <c r="AC290" s="189"/>
      <c r="AD290" s="178"/>
      <c r="AE290" s="178"/>
      <c r="AF290" s="178"/>
      <c r="AG290" s="178"/>
      <c r="AH290" s="178"/>
      <c r="AI290" s="178"/>
      <c r="AJ290" s="178"/>
      <c r="AK290" s="178"/>
      <c r="AL290" s="178"/>
      <c r="AM290" s="178"/>
      <c r="AN290" s="178"/>
      <c r="AO290" s="178"/>
      <c r="AP290" s="178"/>
      <c r="AQ290" s="178"/>
      <c r="AR290" s="178"/>
      <c r="AS290" s="178"/>
      <c r="AT290" s="178"/>
      <c r="AU290" s="178"/>
      <c r="AV290" s="178"/>
      <c r="AW290" s="178"/>
      <c r="AX290" s="178"/>
      <c r="AY290" s="178"/>
      <c r="AZ290" s="178"/>
      <c r="BA290" s="178"/>
      <c r="BB290" s="178"/>
      <c r="BC290" s="178"/>
      <c r="BD290" s="178"/>
      <c r="BE290" s="178"/>
    </row>
    <row r="291" spans="1:57" ht="11.25" customHeight="1">
      <c r="A291" s="188"/>
      <c r="B291" s="188"/>
      <c r="C291" s="188"/>
      <c r="D291" s="188"/>
      <c r="E291" s="188"/>
      <c r="F291" s="188"/>
      <c r="G291" s="188"/>
      <c r="H291" s="188"/>
      <c r="I291" s="188"/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  <c r="U291" s="188"/>
      <c r="V291" s="188"/>
      <c r="W291" s="188"/>
      <c r="X291" s="188"/>
      <c r="Y291" s="188"/>
      <c r="Z291" s="188"/>
      <c r="AA291" s="189"/>
      <c r="AB291" s="189"/>
      <c r="AC291" s="189"/>
      <c r="AD291" s="178"/>
      <c r="AE291" s="178"/>
      <c r="AF291" s="178"/>
      <c r="AG291" s="178"/>
      <c r="AH291" s="178"/>
      <c r="AI291" s="178"/>
      <c r="AJ291" s="178"/>
      <c r="AK291" s="178"/>
      <c r="AL291" s="178"/>
      <c r="AM291" s="178"/>
      <c r="AN291" s="178"/>
      <c r="AO291" s="178"/>
      <c r="AP291" s="178"/>
      <c r="AQ291" s="178"/>
      <c r="AR291" s="178"/>
      <c r="AS291" s="178"/>
      <c r="AT291" s="178"/>
      <c r="AU291" s="178"/>
      <c r="AV291" s="178"/>
      <c r="AW291" s="178"/>
      <c r="AX291" s="178"/>
      <c r="AY291" s="178"/>
      <c r="AZ291" s="178"/>
      <c r="BA291" s="178"/>
      <c r="BB291" s="178"/>
      <c r="BC291" s="178"/>
      <c r="BD291" s="178"/>
      <c r="BE291" s="178"/>
    </row>
    <row r="292" spans="1:57" ht="11.25" customHeight="1">
      <c r="A292" s="188"/>
      <c r="B292" s="188"/>
      <c r="C292" s="188"/>
      <c r="D292" s="188"/>
      <c r="E292" s="188"/>
      <c r="F292" s="188"/>
      <c r="G292" s="188"/>
      <c r="H292" s="188"/>
      <c r="I292" s="188"/>
      <c r="J292" s="188"/>
      <c r="K292" s="188"/>
      <c r="L292" s="188"/>
      <c r="M292" s="188"/>
      <c r="N292" s="188"/>
      <c r="O292" s="188"/>
      <c r="P292" s="188"/>
      <c r="Q292" s="188"/>
      <c r="R292" s="188"/>
      <c r="S292" s="188"/>
      <c r="T292" s="188"/>
      <c r="U292" s="188"/>
      <c r="V292" s="188"/>
      <c r="W292" s="188"/>
      <c r="X292" s="188"/>
      <c r="Y292" s="188"/>
      <c r="Z292" s="188"/>
      <c r="AA292" s="189"/>
      <c r="AB292" s="189"/>
      <c r="AC292" s="189"/>
      <c r="AD292" s="178"/>
      <c r="AE292" s="178"/>
      <c r="AF292" s="178"/>
      <c r="AG292" s="178"/>
      <c r="AH292" s="178"/>
      <c r="AI292" s="178"/>
      <c r="AJ292" s="178"/>
      <c r="AK292" s="178"/>
      <c r="AL292" s="178"/>
      <c r="AM292" s="178"/>
      <c r="AN292" s="178"/>
      <c r="AO292" s="178"/>
      <c r="AP292" s="178"/>
      <c r="AQ292" s="178"/>
      <c r="AR292" s="178"/>
      <c r="AS292" s="178"/>
      <c r="AT292" s="178"/>
      <c r="AU292" s="178"/>
      <c r="AV292" s="178"/>
      <c r="AW292" s="178"/>
      <c r="AX292" s="178"/>
      <c r="AY292" s="178"/>
      <c r="AZ292" s="178"/>
      <c r="BA292" s="178"/>
      <c r="BB292" s="178"/>
      <c r="BC292" s="178"/>
      <c r="BD292" s="178"/>
      <c r="BE292" s="178"/>
    </row>
    <row r="293" spans="1:57" ht="11.25" customHeight="1">
      <c r="A293" s="188"/>
      <c r="B293" s="188"/>
      <c r="C293" s="188"/>
      <c r="D293" s="188"/>
      <c r="E293" s="188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  <c r="U293" s="188"/>
      <c r="V293" s="188"/>
      <c r="W293" s="188"/>
      <c r="X293" s="188"/>
      <c r="Y293" s="188"/>
      <c r="Z293" s="188"/>
      <c r="AA293" s="189"/>
      <c r="AB293" s="189"/>
      <c r="AC293" s="189"/>
      <c r="AD293" s="178"/>
      <c r="AE293" s="178"/>
      <c r="AF293" s="178"/>
      <c r="AG293" s="178"/>
      <c r="AH293" s="178"/>
      <c r="AI293" s="178"/>
      <c r="AJ293" s="178"/>
      <c r="AK293" s="178"/>
      <c r="AL293" s="178"/>
      <c r="AM293" s="178"/>
      <c r="AN293" s="178"/>
      <c r="AO293" s="178"/>
      <c r="AP293" s="178"/>
      <c r="AQ293" s="178"/>
      <c r="AR293" s="178"/>
      <c r="AS293" s="178"/>
      <c r="AT293" s="178"/>
      <c r="AU293" s="178"/>
      <c r="AV293" s="178"/>
      <c r="AW293" s="178"/>
      <c r="AX293" s="178"/>
      <c r="AY293" s="178"/>
      <c r="AZ293" s="178"/>
      <c r="BA293" s="178"/>
      <c r="BB293" s="178"/>
      <c r="BC293" s="178"/>
      <c r="BD293" s="178"/>
      <c r="BE293" s="178"/>
    </row>
    <row r="294" spans="1:57" ht="11.25" customHeight="1">
      <c r="A294" s="188"/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9"/>
      <c r="AB294" s="189"/>
      <c r="AC294" s="189"/>
      <c r="AD294" s="178"/>
      <c r="AE294" s="178"/>
      <c r="AF294" s="178"/>
      <c r="AG294" s="178"/>
      <c r="AH294" s="178"/>
      <c r="AI294" s="178"/>
      <c r="AJ294" s="178"/>
      <c r="AK294" s="178"/>
      <c r="AL294" s="178"/>
      <c r="AM294" s="178"/>
      <c r="AN294" s="178"/>
      <c r="AO294" s="178"/>
      <c r="AP294" s="178"/>
      <c r="AQ294" s="178"/>
      <c r="AR294" s="178"/>
      <c r="AS294" s="178"/>
      <c r="AT294" s="178"/>
      <c r="AU294" s="178"/>
      <c r="AV294" s="178"/>
      <c r="AW294" s="178"/>
      <c r="AX294" s="178"/>
      <c r="AY294" s="178"/>
      <c r="AZ294" s="178"/>
      <c r="BA294" s="178"/>
      <c r="BB294" s="178"/>
      <c r="BC294" s="178"/>
      <c r="BD294" s="178"/>
      <c r="BE294" s="178"/>
    </row>
    <row r="295" spans="1:57" ht="11.25" customHeight="1">
      <c r="A295" s="188"/>
      <c r="B295" s="188"/>
      <c r="C295" s="188"/>
      <c r="D295" s="188"/>
      <c r="E295" s="188"/>
      <c r="F295" s="188"/>
      <c r="G295" s="188"/>
      <c r="H295" s="188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9"/>
      <c r="AB295" s="189"/>
      <c r="AC295" s="189"/>
      <c r="AD295" s="178"/>
      <c r="AE295" s="178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8"/>
      <c r="AR295" s="178"/>
      <c r="AS295" s="178"/>
      <c r="AT295" s="178"/>
      <c r="AU295" s="178"/>
      <c r="AV295" s="178"/>
      <c r="AW295" s="178"/>
      <c r="AX295" s="178"/>
      <c r="AY295" s="178"/>
      <c r="AZ295" s="178"/>
      <c r="BA295" s="178"/>
      <c r="BB295" s="178"/>
      <c r="BC295" s="178"/>
      <c r="BD295" s="178"/>
      <c r="BE295" s="178"/>
    </row>
    <row r="296" spans="1:57" ht="11.25" customHeight="1">
      <c r="A296" s="188"/>
      <c r="B296" s="188"/>
      <c r="C296" s="188"/>
      <c r="D296" s="188"/>
      <c r="E296" s="188"/>
      <c r="F296" s="188"/>
      <c r="G296" s="188"/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9"/>
      <c r="AB296" s="189"/>
      <c r="AC296" s="189"/>
      <c r="AD296" s="178"/>
      <c r="AE296" s="178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8"/>
      <c r="AR296" s="178"/>
      <c r="AS296" s="178"/>
      <c r="AT296" s="178"/>
      <c r="AU296" s="178"/>
      <c r="AV296" s="178"/>
      <c r="AW296" s="178"/>
      <c r="AX296" s="178"/>
      <c r="AY296" s="178"/>
      <c r="AZ296" s="178"/>
      <c r="BA296" s="178"/>
      <c r="BB296" s="178"/>
      <c r="BC296" s="178"/>
      <c r="BD296" s="178"/>
      <c r="BE296" s="178"/>
    </row>
    <row r="297" spans="1:57" ht="11.25" customHeight="1">
      <c r="A297" s="188"/>
      <c r="B297" s="188"/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9"/>
      <c r="AB297" s="189"/>
      <c r="AC297" s="189"/>
      <c r="AD297" s="178"/>
      <c r="AE297" s="178"/>
      <c r="AF297" s="178"/>
      <c r="AG297" s="178"/>
      <c r="AH297" s="178"/>
      <c r="AI297" s="178"/>
      <c r="AJ297" s="178"/>
      <c r="AK297" s="178"/>
      <c r="AL297" s="178"/>
      <c r="AM297" s="178"/>
      <c r="AN297" s="178"/>
      <c r="AO297" s="178"/>
      <c r="AP297" s="178"/>
      <c r="AQ297" s="178"/>
      <c r="AR297" s="178"/>
      <c r="AS297" s="178"/>
      <c r="AT297" s="178"/>
      <c r="AU297" s="178"/>
      <c r="AV297" s="178"/>
      <c r="AW297" s="178"/>
      <c r="AX297" s="178"/>
      <c r="AY297" s="178"/>
      <c r="AZ297" s="178"/>
      <c r="BA297" s="178"/>
      <c r="BB297" s="178"/>
      <c r="BC297" s="178"/>
      <c r="BD297" s="178"/>
      <c r="BE297" s="178"/>
    </row>
    <row r="298" spans="1:57" ht="11.25" customHeight="1">
      <c r="A298" s="188"/>
      <c r="B298" s="188"/>
      <c r="C298" s="188"/>
      <c r="D298" s="188"/>
      <c r="E298" s="188"/>
      <c r="F298" s="188"/>
      <c r="G298" s="188"/>
      <c r="H298" s="188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9"/>
      <c r="AB298" s="189"/>
      <c r="AC298" s="189"/>
      <c r="AD298" s="178"/>
      <c r="AE298" s="178"/>
      <c r="AF298" s="178"/>
      <c r="AG298" s="178"/>
      <c r="AH298" s="178"/>
      <c r="AI298" s="178"/>
      <c r="AJ298" s="178"/>
      <c r="AK298" s="178"/>
      <c r="AL298" s="178"/>
      <c r="AM298" s="178"/>
      <c r="AN298" s="178"/>
      <c r="AO298" s="178"/>
      <c r="AP298" s="178"/>
      <c r="AQ298" s="178"/>
      <c r="AR298" s="178"/>
      <c r="AS298" s="178"/>
      <c r="AT298" s="178"/>
      <c r="AU298" s="178"/>
      <c r="AV298" s="178"/>
      <c r="AW298" s="178"/>
      <c r="AX298" s="178"/>
      <c r="AY298" s="178"/>
      <c r="AZ298" s="178"/>
      <c r="BA298" s="178"/>
      <c r="BB298" s="178"/>
      <c r="BC298" s="178"/>
      <c r="BD298" s="178"/>
      <c r="BE298" s="178"/>
    </row>
    <row r="299" spans="1:57" ht="11.25" customHeight="1">
      <c r="A299" s="188"/>
      <c r="B299" s="188"/>
      <c r="C299" s="188"/>
      <c r="D299" s="188"/>
      <c r="E299" s="188"/>
      <c r="F299" s="188"/>
      <c r="G299" s="188"/>
      <c r="H299" s="188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9"/>
      <c r="AB299" s="189"/>
      <c r="AC299" s="189"/>
      <c r="AD299" s="178"/>
      <c r="AE299" s="178"/>
      <c r="AF299" s="178"/>
      <c r="AG299" s="178"/>
      <c r="AH299" s="178"/>
      <c r="AI299" s="178"/>
      <c r="AJ299" s="178"/>
      <c r="AK299" s="178"/>
      <c r="AL299" s="178"/>
      <c r="AM299" s="178"/>
      <c r="AN299" s="178"/>
      <c r="AO299" s="178"/>
      <c r="AP299" s="178"/>
      <c r="AQ299" s="178"/>
      <c r="AR299" s="178"/>
      <c r="AS299" s="178"/>
      <c r="AT299" s="178"/>
      <c r="AU299" s="178"/>
      <c r="AV299" s="178"/>
      <c r="AW299" s="178"/>
      <c r="AX299" s="178"/>
      <c r="AY299" s="178"/>
      <c r="AZ299" s="178"/>
      <c r="BA299" s="178"/>
      <c r="BB299" s="178"/>
      <c r="BC299" s="178"/>
      <c r="BD299" s="178"/>
      <c r="BE299" s="178"/>
    </row>
    <row r="300" spans="1:57" ht="11.25" customHeight="1">
      <c r="A300" s="188"/>
      <c r="B300" s="188"/>
      <c r="C300" s="188"/>
      <c r="D300" s="188"/>
      <c r="E300" s="188"/>
      <c r="F300" s="188"/>
      <c r="G300" s="188"/>
      <c r="H300" s="188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9"/>
      <c r="AB300" s="189"/>
      <c r="AC300" s="189"/>
      <c r="AD300" s="178"/>
      <c r="AE300" s="178"/>
      <c r="AF300" s="178"/>
      <c r="AG300" s="178"/>
      <c r="AH300" s="178"/>
      <c r="AI300" s="178"/>
      <c r="AJ300" s="178"/>
      <c r="AK300" s="178"/>
      <c r="AL300" s="178"/>
      <c r="AM300" s="178"/>
      <c r="AN300" s="178"/>
      <c r="AO300" s="178"/>
      <c r="AP300" s="178"/>
      <c r="AQ300" s="178"/>
      <c r="AR300" s="178"/>
      <c r="AS300" s="178"/>
      <c r="AT300" s="178"/>
      <c r="AU300" s="178"/>
      <c r="AV300" s="178"/>
      <c r="AW300" s="178"/>
      <c r="AX300" s="178"/>
      <c r="AY300" s="178"/>
      <c r="AZ300" s="178"/>
      <c r="BA300" s="178"/>
      <c r="BB300" s="178"/>
      <c r="BC300" s="178"/>
      <c r="BD300" s="178"/>
      <c r="BE300" s="178"/>
    </row>
    <row r="301" spans="1:57" ht="11.25" customHeight="1">
      <c r="A301" s="188"/>
      <c r="B301" s="188"/>
      <c r="C301" s="188"/>
      <c r="D301" s="188"/>
      <c r="E301" s="188"/>
      <c r="F301" s="188"/>
      <c r="G301" s="188"/>
      <c r="H301" s="188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9"/>
      <c r="AB301" s="189"/>
      <c r="AC301" s="189"/>
      <c r="AD301" s="178"/>
      <c r="AE301" s="178"/>
      <c r="AF301" s="178"/>
      <c r="AG301" s="178"/>
      <c r="AH301" s="178"/>
      <c r="AI301" s="178"/>
      <c r="AJ301" s="178"/>
      <c r="AK301" s="178"/>
      <c r="AL301" s="178"/>
      <c r="AM301" s="178"/>
      <c r="AN301" s="178"/>
      <c r="AO301" s="178"/>
      <c r="AP301" s="178"/>
      <c r="AQ301" s="178"/>
      <c r="AR301" s="178"/>
      <c r="AS301" s="178"/>
      <c r="AT301" s="178"/>
      <c r="AU301" s="178"/>
      <c r="AV301" s="178"/>
      <c r="AW301" s="178"/>
      <c r="AX301" s="178"/>
      <c r="AY301" s="178"/>
      <c r="AZ301" s="178"/>
      <c r="BA301" s="178"/>
      <c r="BB301" s="178"/>
      <c r="BC301" s="178"/>
      <c r="BD301" s="178"/>
      <c r="BE301" s="178"/>
    </row>
    <row r="302" spans="1:57" ht="11.25" customHeight="1">
      <c r="A302" s="188"/>
      <c r="B302" s="188"/>
      <c r="C302" s="188"/>
      <c r="D302" s="188"/>
      <c r="E302" s="188"/>
      <c r="F302" s="188"/>
      <c r="G302" s="188"/>
      <c r="H302" s="188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9"/>
      <c r="AB302" s="189"/>
      <c r="AC302" s="189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78"/>
      <c r="AT302" s="178"/>
      <c r="AU302" s="178"/>
      <c r="AV302" s="178"/>
      <c r="AW302" s="178"/>
      <c r="AX302" s="178"/>
      <c r="AY302" s="178"/>
      <c r="AZ302" s="178"/>
      <c r="BA302" s="178"/>
      <c r="BB302" s="178"/>
      <c r="BC302" s="178"/>
      <c r="BD302" s="178"/>
      <c r="BE302" s="178"/>
    </row>
    <row r="303" spans="1:57" ht="11.25" customHeight="1">
      <c r="A303" s="188"/>
      <c r="B303" s="188"/>
      <c r="C303" s="188"/>
      <c r="D303" s="188"/>
      <c r="E303" s="188"/>
      <c r="F303" s="188"/>
      <c r="G303" s="188"/>
      <c r="H303" s="188"/>
      <c r="I303" s="188"/>
      <c r="J303" s="188"/>
      <c r="K303" s="188"/>
      <c r="L303" s="188"/>
      <c r="M303" s="188"/>
      <c r="N303" s="188"/>
      <c r="O303" s="188"/>
      <c r="P303" s="188"/>
      <c r="Q303" s="188"/>
      <c r="R303" s="188"/>
      <c r="S303" s="188"/>
      <c r="T303" s="188"/>
      <c r="U303" s="188"/>
      <c r="V303" s="188"/>
      <c r="W303" s="188"/>
      <c r="X303" s="188"/>
      <c r="Y303" s="188"/>
      <c r="Z303" s="188"/>
      <c r="AA303" s="189"/>
      <c r="AB303" s="189"/>
      <c r="AC303" s="189"/>
      <c r="AD303" s="178"/>
      <c r="AE303" s="178"/>
      <c r="AF303" s="178"/>
      <c r="AG303" s="178"/>
      <c r="AH303" s="178"/>
      <c r="AI303" s="178"/>
      <c r="AJ303" s="178"/>
      <c r="AK303" s="178"/>
      <c r="AL303" s="178"/>
      <c r="AM303" s="178"/>
      <c r="AN303" s="178"/>
      <c r="AO303" s="178"/>
      <c r="AP303" s="178"/>
      <c r="AQ303" s="178"/>
      <c r="AR303" s="178"/>
      <c r="AS303" s="178"/>
      <c r="AT303" s="178"/>
      <c r="AU303" s="178"/>
      <c r="AV303" s="178"/>
      <c r="AW303" s="178"/>
      <c r="AX303" s="178"/>
      <c r="AY303" s="178"/>
      <c r="AZ303" s="178"/>
      <c r="BA303" s="178"/>
      <c r="BB303" s="178"/>
      <c r="BC303" s="178"/>
      <c r="BD303" s="178"/>
      <c r="BE303" s="178"/>
    </row>
    <row r="304" spans="1:57" ht="11.25" customHeight="1">
      <c r="A304" s="188"/>
      <c r="B304" s="188"/>
      <c r="C304" s="188"/>
      <c r="D304" s="188"/>
      <c r="E304" s="188"/>
      <c r="F304" s="188"/>
      <c r="G304" s="188"/>
      <c r="H304" s="188"/>
      <c r="I304" s="188"/>
      <c r="J304" s="188"/>
      <c r="K304" s="188"/>
      <c r="L304" s="188"/>
      <c r="M304" s="188"/>
      <c r="N304" s="188"/>
      <c r="O304" s="188"/>
      <c r="P304" s="188"/>
      <c r="Q304" s="188"/>
      <c r="R304" s="188"/>
      <c r="S304" s="188"/>
      <c r="T304" s="188"/>
      <c r="U304" s="188"/>
      <c r="V304" s="188"/>
      <c r="W304" s="188"/>
      <c r="X304" s="188"/>
      <c r="Y304" s="188"/>
      <c r="Z304" s="188"/>
      <c r="AA304" s="189"/>
      <c r="AB304" s="189"/>
      <c r="AC304" s="189"/>
      <c r="AD304" s="178"/>
      <c r="AE304" s="178"/>
      <c r="AF304" s="178"/>
      <c r="AG304" s="178"/>
      <c r="AH304" s="178"/>
      <c r="AI304" s="178"/>
      <c r="AJ304" s="178"/>
      <c r="AK304" s="178"/>
      <c r="AL304" s="178"/>
      <c r="AM304" s="178"/>
      <c r="AN304" s="178"/>
      <c r="AO304" s="178"/>
      <c r="AP304" s="178"/>
      <c r="AQ304" s="178"/>
      <c r="AR304" s="178"/>
      <c r="AS304" s="178"/>
      <c r="AT304" s="178"/>
      <c r="AU304" s="178"/>
      <c r="AV304" s="178"/>
      <c r="AW304" s="178"/>
      <c r="AX304" s="178"/>
      <c r="AY304" s="178"/>
      <c r="AZ304" s="178"/>
      <c r="BA304" s="178"/>
      <c r="BB304" s="178"/>
      <c r="BC304" s="178"/>
      <c r="BD304" s="178"/>
      <c r="BE304" s="178"/>
    </row>
    <row r="305" spans="1:57" ht="11.25" customHeight="1">
      <c r="A305" s="188"/>
      <c r="B305" s="188"/>
      <c r="C305" s="188"/>
      <c r="D305" s="188"/>
      <c r="E305" s="188"/>
      <c r="F305" s="188"/>
      <c r="G305" s="188"/>
      <c r="H305" s="188"/>
      <c r="I305" s="188"/>
      <c r="J305" s="188"/>
      <c r="K305" s="188"/>
      <c r="L305" s="188"/>
      <c r="M305" s="188"/>
      <c r="N305" s="188"/>
      <c r="O305" s="188"/>
      <c r="P305" s="188"/>
      <c r="Q305" s="188"/>
      <c r="R305" s="188"/>
      <c r="S305" s="188"/>
      <c r="T305" s="188"/>
      <c r="U305" s="188"/>
      <c r="V305" s="188"/>
      <c r="W305" s="188"/>
      <c r="X305" s="188"/>
      <c r="Y305" s="188"/>
      <c r="Z305" s="188"/>
      <c r="AA305" s="189"/>
      <c r="AB305" s="189"/>
      <c r="AC305" s="189"/>
      <c r="AD305" s="178"/>
      <c r="AE305" s="178"/>
      <c r="AF305" s="178"/>
      <c r="AG305" s="178"/>
      <c r="AH305" s="178"/>
      <c r="AI305" s="178"/>
      <c r="AJ305" s="178"/>
      <c r="AK305" s="178"/>
      <c r="AL305" s="178"/>
      <c r="AM305" s="178"/>
      <c r="AN305" s="178"/>
      <c r="AO305" s="178"/>
      <c r="AP305" s="178"/>
      <c r="AQ305" s="178"/>
      <c r="AR305" s="178"/>
      <c r="AS305" s="178"/>
      <c r="AT305" s="178"/>
      <c r="AU305" s="178"/>
      <c r="AV305" s="178"/>
      <c r="AW305" s="178"/>
      <c r="AX305" s="178"/>
      <c r="AY305" s="178"/>
      <c r="AZ305" s="178"/>
      <c r="BA305" s="178"/>
      <c r="BB305" s="178"/>
      <c r="BC305" s="178"/>
      <c r="BD305" s="178"/>
      <c r="BE305" s="178"/>
    </row>
    <row r="306" spans="1:57" ht="11.25" customHeight="1">
      <c r="A306" s="188"/>
      <c r="B306" s="188"/>
      <c r="C306" s="188"/>
      <c r="D306" s="188"/>
      <c r="E306" s="188"/>
      <c r="F306" s="188"/>
      <c r="G306" s="188"/>
      <c r="H306" s="188"/>
      <c r="I306" s="188"/>
      <c r="J306" s="188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  <c r="U306" s="188"/>
      <c r="V306" s="188"/>
      <c r="W306" s="188"/>
      <c r="X306" s="188"/>
      <c r="Y306" s="188"/>
      <c r="Z306" s="188"/>
      <c r="AA306" s="189"/>
      <c r="AB306" s="189"/>
      <c r="AC306" s="189"/>
      <c r="AD306" s="178"/>
      <c r="AE306" s="178"/>
      <c r="AF306" s="178"/>
      <c r="AG306" s="178"/>
      <c r="AH306" s="178"/>
      <c r="AI306" s="178"/>
      <c r="AJ306" s="178"/>
      <c r="AK306" s="178"/>
      <c r="AL306" s="178"/>
      <c r="AM306" s="178"/>
      <c r="AN306" s="178"/>
      <c r="AO306" s="178"/>
      <c r="AP306" s="178"/>
      <c r="AQ306" s="178"/>
      <c r="AR306" s="178"/>
      <c r="AS306" s="178"/>
      <c r="AT306" s="178"/>
      <c r="AU306" s="178"/>
      <c r="AV306" s="178"/>
      <c r="AW306" s="178"/>
      <c r="AX306" s="178"/>
      <c r="AY306" s="178"/>
      <c r="AZ306" s="178"/>
      <c r="BA306" s="178"/>
      <c r="BB306" s="178"/>
      <c r="BC306" s="178"/>
      <c r="BD306" s="178"/>
      <c r="BE306" s="178"/>
    </row>
    <row r="307" spans="1:57" ht="11.25" customHeight="1">
      <c r="A307" s="188"/>
      <c r="B307" s="188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  <c r="U307" s="188"/>
      <c r="V307" s="188"/>
      <c r="W307" s="188"/>
      <c r="X307" s="188"/>
      <c r="Y307" s="188"/>
      <c r="Z307" s="188"/>
      <c r="AA307" s="189"/>
      <c r="AB307" s="189"/>
      <c r="AC307" s="189"/>
      <c r="AD307" s="178"/>
      <c r="AE307" s="178"/>
      <c r="AF307" s="178"/>
      <c r="AG307" s="178"/>
      <c r="AH307" s="178"/>
      <c r="AI307" s="178"/>
      <c r="AJ307" s="178"/>
      <c r="AK307" s="178"/>
      <c r="AL307" s="178"/>
      <c r="AM307" s="178"/>
      <c r="AN307" s="178"/>
      <c r="AO307" s="178"/>
      <c r="AP307" s="178"/>
      <c r="AQ307" s="178"/>
      <c r="AR307" s="178"/>
      <c r="AS307" s="178"/>
      <c r="AT307" s="178"/>
      <c r="AU307" s="178"/>
      <c r="AV307" s="178"/>
      <c r="AW307" s="178"/>
      <c r="AX307" s="178"/>
      <c r="AY307" s="178"/>
      <c r="AZ307" s="178"/>
      <c r="BA307" s="178"/>
      <c r="BB307" s="178"/>
      <c r="BC307" s="178"/>
      <c r="BD307" s="178"/>
      <c r="BE307" s="178"/>
    </row>
    <row r="308" spans="1:57" ht="11.25" customHeight="1">
      <c r="A308" s="188"/>
      <c r="B308" s="188"/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  <c r="U308" s="188"/>
      <c r="V308" s="188"/>
      <c r="W308" s="188"/>
      <c r="X308" s="188"/>
      <c r="Y308" s="188"/>
      <c r="Z308" s="188"/>
      <c r="AA308" s="189"/>
      <c r="AB308" s="189"/>
      <c r="AC308" s="189"/>
      <c r="AD308" s="178"/>
      <c r="AE308" s="178"/>
      <c r="AF308" s="178"/>
      <c r="AG308" s="178"/>
      <c r="AH308" s="178"/>
      <c r="AI308" s="178"/>
      <c r="AJ308" s="178"/>
      <c r="AK308" s="178"/>
      <c r="AL308" s="178"/>
      <c r="AM308" s="178"/>
      <c r="AN308" s="178"/>
      <c r="AO308" s="178"/>
      <c r="AP308" s="178"/>
      <c r="AQ308" s="178"/>
      <c r="AR308" s="178"/>
      <c r="AS308" s="178"/>
      <c r="AT308" s="178"/>
      <c r="AU308" s="178"/>
      <c r="AV308" s="178"/>
      <c r="AW308" s="178"/>
      <c r="AX308" s="178"/>
      <c r="AY308" s="178"/>
      <c r="AZ308" s="178"/>
      <c r="BA308" s="178"/>
      <c r="BB308" s="178"/>
      <c r="BC308" s="178"/>
      <c r="BD308" s="178"/>
      <c r="BE308" s="178"/>
    </row>
    <row r="309" spans="1:57" ht="11.25" customHeight="1">
      <c r="A309" s="188"/>
      <c r="B309" s="188"/>
      <c r="C309" s="188"/>
      <c r="D309" s="188"/>
      <c r="E309" s="188"/>
      <c r="F309" s="188"/>
      <c r="G309" s="188"/>
      <c r="H309" s="188"/>
      <c r="I309" s="188"/>
      <c r="J309" s="188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  <c r="U309" s="188"/>
      <c r="V309" s="188"/>
      <c r="W309" s="188"/>
      <c r="X309" s="188"/>
      <c r="Y309" s="188"/>
      <c r="Z309" s="188"/>
      <c r="AA309" s="189"/>
      <c r="AB309" s="189"/>
      <c r="AC309" s="189"/>
      <c r="AD309" s="178"/>
      <c r="AE309" s="178"/>
      <c r="AF309" s="178"/>
      <c r="AG309" s="178"/>
      <c r="AH309" s="178"/>
      <c r="AI309" s="178"/>
      <c r="AJ309" s="178"/>
      <c r="AK309" s="178"/>
      <c r="AL309" s="178"/>
      <c r="AM309" s="178"/>
      <c r="AN309" s="178"/>
      <c r="AO309" s="178"/>
      <c r="AP309" s="178"/>
      <c r="AQ309" s="178"/>
      <c r="AR309" s="178"/>
      <c r="AS309" s="178"/>
      <c r="AT309" s="178"/>
      <c r="AU309" s="178"/>
      <c r="AV309" s="178"/>
      <c r="AW309" s="178"/>
      <c r="AX309" s="178"/>
      <c r="AY309" s="178"/>
      <c r="AZ309" s="178"/>
      <c r="BA309" s="178"/>
      <c r="BB309" s="178"/>
      <c r="BC309" s="178"/>
      <c r="BD309" s="178"/>
      <c r="BE309" s="178"/>
    </row>
    <row r="310" spans="1:57" ht="11.25" customHeight="1">
      <c r="A310" s="188"/>
      <c r="B310" s="188"/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  <c r="U310" s="188"/>
      <c r="V310" s="188"/>
      <c r="W310" s="188"/>
      <c r="X310" s="188"/>
      <c r="Y310" s="188"/>
      <c r="Z310" s="188"/>
      <c r="AA310" s="189"/>
      <c r="AB310" s="189"/>
      <c r="AC310" s="189"/>
      <c r="AD310" s="178"/>
      <c r="AE310" s="178"/>
      <c r="AF310" s="178"/>
      <c r="AG310" s="178"/>
      <c r="AH310" s="178"/>
      <c r="AI310" s="178"/>
      <c r="AJ310" s="178"/>
      <c r="AK310" s="178"/>
      <c r="AL310" s="178"/>
      <c r="AM310" s="178"/>
      <c r="AN310" s="178"/>
      <c r="AO310" s="178"/>
      <c r="AP310" s="178"/>
      <c r="AQ310" s="178"/>
      <c r="AR310" s="178"/>
      <c r="AS310" s="178"/>
      <c r="AT310" s="178"/>
      <c r="AU310" s="178"/>
      <c r="AV310" s="178"/>
      <c r="AW310" s="178"/>
      <c r="AX310" s="178"/>
      <c r="AY310" s="178"/>
      <c r="AZ310" s="178"/>
      <c r="BA310" s="178"/>
      <c r="BB310" s="178"/>
      <c r="BC310" s="178"/>
      <c r="BD310" s="178"/>
      <c r="BE310" s="178"/>
    </row>
    <row r="311" spans="1:57" ht="11.25" customHeight="1">
      <c r="A311" s="188"/>
      <c r="B311" s="188"/>
      <c r="C311" s="188"/>
      <c r="D311" s="188"/>
      <c r="E311" s="188"/>
      <c r="F311" s="188"/>
      <c r="G311" s="188"/>
      <c r="H311" s="188"/>
      <c r="I311" s="188"/>
      <c r="J311" s="188"/>
      <c r="K311" s="188"/>
      <c r="L311" s="188"/>
      <c r="M311" s="188"/>
      <c r="N311" s="188"/>
      <c r="O311" s="188"/>
      <c r="P311" s="188"/>
      <c r="Q311" s="188"/>
      <c r="R311" s="188"/>
      <c r="S311" s="188"/>
      <c r="T311" s="188"/>
      <c r="U311" s="188"/>
      <c r="V311" s="188"/>
      <c r="W311" s="188"/>
      <c r="X311" s="188"/>
      <c r="Y311" s="188"/>
      <c r="Z311" s="188"/>
      <c r="AA311" s="189"/>
      <c r="AB311" s="189"/>
      <c r="AC311" s="189"/>
      <c r="AD311" s="178"/>
      <c r="AE311" s="178"/>
      <c r="AF311" s="178"/>
      <c r="AG311" s="178"/>
      <c r="AH311" s="178"/>
      <c r="AI311" s="178"/>
      <c r="AJ311" s="178"/>
      <c r="AK311" s="178"/>
      <c r="AL311" s="178"/>
      <c r="AM311" s="178"/>
      <c r="AN311" s="178"/>
      <c r="AO311" s="178"/>
      <c r="AP311" s="178"/>
      <c r="AQ311" s="178"/>
      <c r="AR311" s="178"/>
      <c r="AS311" s="178"/>
      <c r="AT311" s="178"/>
      <c r="AU311" s="178"/>
      <c r="AV311" s="178"/>
      <c r="AW311" s="178"/>
      <c r="AX311" s="178"/>
      <c r="AY311" s="178"/>
      <c r="AZ311" s="178"/>
      <c r="BA311" s="178"/>
      <c r="BB311" s="178"/>
      <c r="BC311" s="178"/>
      <c r="BD311" s="178"/>
      <c r="BE311" s="178"/>
    </row>
    <row r="312" spans="1:57" ht="11.25" customHeight="1">
      <c r="A312" s="188"/>
      <c r="B312" s="188"/>
      <c r="C312" s="188"/>
      <c r="D312" s="188"/>
      <c r="E312" s="188"/>
      <c r="F312" s="188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9"/>
      <c r="AB312" s="189"/>
      <c r="AC312" s="189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  <c r="AR312" s="178"/>
      <c r="AS312" s="178"/>
      <c r="AT312" s="178"/>
      <c r="AU312" s="178"/>
      <c r="AV312" s="178"/>
      <c r="AW312" s="178"/>
      <c r="AX312" s="178"/>
      <c r="AY312" s="178"/>
      <c r="AZ312" s="178"/>
      <c r="BA312" s="178"/>
      <c r="BB312" s="178"/>
      <c r="BC312" s="178"/>
      <c r="BD312" s="178"/>
      <c r="BE312" s="178"/>
    </row>
    <row r="313" spans="1:57" ht="11.25" customHeight="1">
      <c r="A313" s="188"/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9"/>
      <c r="AB313" s="189"/>
      <c r="AC313" s="189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8"/>
      <c r="AT313" s="178"/>
      <c r="AU313" s="178"/>
      <c r="AV313" s="178"/>
      <c r="AW313" s="178"/>
      <c r="AX313" s="178"/>
      <c r="AY313" s="178"/>
      <c r="AZ313" s="178"/>
      <c r="BA313" s="178"/>
      <c r="BB313" s="178"/>
      <c r="BC313" s="178"/>
      <c r="BD313" s="178"/>
      <c r="BE313" s="178"/>
    </row>
    <row r="314" spans="1:57" ht="11.25" customHeight="1">
      <c r="A314" s="188"/>
      <c r="B314" s="188"/>
      <c r="C314" s="188"/>
      <c r="D314" s="188"/>
      <c r="E314" s="188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9"/>
      <c r="AB314" s="189"/>
      <c r="AC314" s="189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8"/>
      <c r="AT314" s="178"/>
      <c r="AU314" s="178"/>
      <c r="AV314" s="178"/>
      <c r="AW314" s="178"/>
      <c r="AX314" s="178"/>
      <c r="AY314" s="178"/>
      <c r="AZ314" s="178"/>
      <c r="BA314" s="178"/>
      <c r="BB314" s="178"/>
      <c r="BC314" s="178"/>
      <c r="BD314" s="178"/>
      <c r="BE314" s="178"/>
    </row>
    <row r="315" spans="1:57" ht="11.25" customHeight="1">
      <c r="A315" s="188"/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9"/>
      <c r="AB315" s="189"/>
      <c r="AC315" s="189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8"/>
      <c r="AT315" s="178"/>
      <c r="AU315" s="178"/>
      <c r="AV315" s="178"/>
      <c r="AW315" s="178"/>
      <c r="AX315" s="178"/>
      <c r="AY315" s="178"/>
      <c r="AZ315" s="178"/>
      <c r="BA315" s="178"/>
      <c r="BB315" s="178"/>
      <c r="BC315" s="178"/>
      <c r="BD315" s="178"/>
      <c r="BE315" s="178"/>
    </row>
    <row r="316" spans="1:57" ht="11.25" customHeight="1">
      <c r="A316" s="188"/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9"/>
      <c r="AB316" s="189"/>
      <c r="AC316" s="189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8"/>
      <c r="AT316" s="178"/>
      <c r="AU316" s="178"/>
      <c r="AV316" s="178"/>
      <c r="AW316" s="178"/>
      <c r="AX316" s="178"/>
      <c r="AY316" s="178"/>
      <c r="AZ316" s="178"/>
      <c r="BA316" s="178"/>
      <c r="BB316" s="178"/>
      <c r="BC316" s="178"/>
      <c r="BD316" s="178"/>
      <c r="BE316" s="178"/>
    </row>
    <row r="317" spans="1:57" ht="11.25" customHeight="1">
      <c r="A317" s="188"/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9"/>
      <c r="AB317" s="189"/>
      <c r="AC317" s="189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  <c r="AR317" s="178"/>
      <c r="AS317" s="178"/>
      <c r="AT317" s="178"/>
      <c r="AU317" s="178"/>
      <c r="AV317" s="178"/>
      <c r="AW317" s="178"/>
      <c r="AX317" s="178"/>
      <c r="AY317" s="178"/>
      <c r="AZ317" s="178"/>
      <c r="BA317" s="178"/>
      <c r="BB317" s="178"/>
      <c r="BC317" s="178"/>
      <c r="BD317" s="178"/>
      <c r="BE317" s="178"/>
    </row>
    <row r="318" spans="1:57" ht="11.25" customHeight="1">
      <c r="A318" s="188"/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9"/>
      <c r="AB318" s="189"/>
      <c r="AC318" s="189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78"/>
      <c r="AT318" s="178"/>
      <c r="AU318" s="178"/>
      <c r="AV318" s="178"/>
      <c r="AW318" s="178"/>
      <c r="AX318" s="178"/>
      <c r="AY318" s="178"/>
      <c r="AZ318" s="178"/>
      <c r="BA318" s="178"/>
      <c r="BB318" s="178"/>
      <c r="BC318" s="178"/>
      <c r="BD318" s="178"/>
      <c r="BE318" s="178"/>
    </row>
    <row r="319" spans="1:57" ht="11.25" customHeight="1">
      <c r="A319" s="188"/>
      <c r="B319" s="188"/>
      <c r="C319" s="188"/>
      <c r="D319" s="188"/>
      <c r="E319" s="188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9"/>
      <c r="AB319" s="189"/>
      <c r="AC319" s="189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78"/>
      <c r="AT319" s="178"/>
      <c r="AU319" s="178"/>
      <c r="AV319" s="178"/>
      <c r="AW319" s="178"/>
      <c r="AX319" s="178"/>
      <c r="AY319" s="178"/>
      <c r="AZ319" s="178"/>
      <c r="BA319" s="178"/>
      <c r="BB319" s="178"/>
      <c r="BC319" s="178"/>
      <c r="BD319" s="178"/>
      <c r="BE319" s="178"/>
    </row>
    <row r="320" spans="1:57" ht="11.25" customHeight="1">
      <c r="A320" s="188"/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9"/>
      <c r="AB320" s="189"/>
      <c r="AC320" s="189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178"/>
      <c r="AT320" s="178"/>
      <c r="AU320" s="178"/>
      <c r="AV320" s="178"/>
      <c r="AW320" s="178"/>
      <c r="AX320" s="178"/>
      <c r="AY320" s="178"/>
      <c r="AZ320" s="178"/>
      <c r="BA320" s="178"/>
      <c r="BB320" s="178"/>
      <c r="BC320" s="178"/>
      <c r="BD320" s="178"/>
      <c r="BE320" s="178"/>
    </row>
    <row r="321" spans="1:57" ht="11.25" customHeight="1">
      <c r="A321" s="188"/>
      <c r="B321" s="188"/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88"/>
      <c r="Z321" s="188"/>
      <c r="AA321" s="189"/>
      <c r="AB321" s="189"/>
      <c r="AC321" s="189"/>
      <c r="AD321" s="178"/>
      <c r="AE321" s="178"/>
      <c r="AF321" s="178"/>
      <c r="AG321" s="178"/>
      <c r="AH321" s="178"/>
      <c r="AI321" s="178"/>
      <c r="AJ321" s="178"/>
      <c r="AK321" s="178"/>
      <c r="AL321" s="178"/>
      <c r="AM321" s="178"/>
      <c r="AN321" s="178"/>
      <c r="AO321" s="178"/>
      <c r="AP321" s="178"/>
      <c r="AQ321" s="178"/>
      <c r="AR321" s="178"/>
      <c r="AS321" s="178"/>
      <c r="AT321" s="178"/>
      <c r="AU321" s="178"/>
      <c r="AV321" s="178"/>
      <c r="AW321" s="178"/>
      <c r="AX321" s="178"/>
      <c r="AY321" s="178"/>
      <c r="AZ321" s="178"/>
      <c r="BA321" s="178"/>
      <c r="BB321" s="178"/>
      <c r="BC321" s="178"/>
      <c r="BD321" s="178"/>
      <c r="BE321" s="178"/>
    </row>
    <row r="322" spans="1:57" ht="11.25" customHeight="1">
      <c r="A322" s="188"/>
      <c r="B322" s="188"/>
      <c r="C322" s="188"/>
      <c r="D322" s="188"/>
      <c r="E322" s="188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  <c r="U322" s="188"/>
      <c r="V322" s="188"/>
      <c r="W322" s="188"/>
      <c r="X322" s="188"/>
      <c r="Y322" s="188"/>
      <c r="Z322" s="188"/>
      <c r="AA322" s="189"/>
      <c r="AB322" s="189"/>
      <c r="AC322" s="189"/>
      <c r="AD322" s="178"/>
      <c r="AE322" s="178"/>
      <c r="AF322" s="178"/>
      <c r="AG322" s="178"/>
      <c r="AH322" s="178"/>
      <c r="AI322" s="178"/>
      <c r="AJ322" s="178"/>
      <c r="AK322" s="178"/>
      <c r="AL322" s="178"/>
      <c r="AM322" s="178"/>
      <c r="AN322" s="178"/>
      <c r="AO322" s="178"/>
      <c r="AP322" s="178"/>
      <c r="AQ322" s="178"/>
      <c r="AR322" s="178"/>
      <c r="AS322" s="178"/>
      <c r="AT322" s="178"/>
      <c r="AU322" s="178"/>
      <c r="AV322" s="178"/>
      <c r="AW322" s="178"/>
      <c r="AX322" s="178"/>
      <c r="AY322" s="178"/>
      <c r="AZ322" s="178"/>
      <c r="BA322" s="178"/>
      <c r="BB322" s="178"/>
      <c r="BC322" s="178"/>
      <c r="BD322" s="178"/>
      <c r="BE322" s="178"/>
    </row>
    <row r="323" spans="1:57" ht="11.25" customHeight="1">
      <c r="A323" s="188"/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  <c r="U323" s="188"/>
      <c r="V323" s="188"/>
      <c r="W323" s="188"/>
      <c r="X323" s="188"/>
      <c r="Y323" s="188"/>
      <c r="Z323" s="188"/>
      <c r="AA323" s="189"/>
      <c r="AB323" s="189"/>
      <c r="AC323" s="189"/>
      <c r="AD323" s="178"/>
      <c r="AE323" s="178"/>
      <c r="AF323" s="178"/>
      <c r="AG323" s="178"/>
      <c r="AH323" s="178"/>
      <c r="AI323" s="178"/>
      <c r="AJ323" s="178"/>
      <c r="AK323" s="178"/>
      <c r="AL323" s="178"/>
      <c r="AM323" s="178"/>
      <c r="AN323" s="178"/>
      <c r="AO323" s="178"/>
      <c r="AP323" s="178"/>
      <c r="AQ323" s="178"/>
      <c r="AR323" s="178"/>
      <c r="AS323" s="178"/>
      <c r="AT323" s="178"/>
      <c r="AU323" s="178"/>
      <c r="AV323" s="178"/>
      <c r="AW323" s="178"/>
      <c r="AX323" s="178"/>
      <c r="AY323" s="178"/>
      <c r="AZ323" s="178"/>
      <c r="BA323" s="178"/>
      <c r="BB323" s="178"/>
      <c r="BC323" s="178"/>
      <c r="BD323" s="178"/>
      <c r="BE323" s="178"/>
    </row>
    <row r="324" spans="1:57" ht="11.25" customHeight="1">
      <c r="A324" s="188"/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9"/>
      <c r="AB324" s="189"/>
      <c r="AC324" s="189"/>
      <c r="AD324" s="178"/>
      <c r="AE324" s="178"/>
      <c r="AF324" s="178"/>
      <c r="AG324" s="178"/>
      <c r="AH324" s="178"/>
      <c r="AI324" s="178"/>
      <c r="AJ324" s="178"/>
      <c r="AK324" s="178"/>
      <c r="AL324" s="178"/>
      <c r="AM324" s="178"/>
      <c r="AN324" s="178"/>
      <c r="AO324" s="178"/>
      <c r="AP324" s="178"/>
      <c r="AQ324" s="178"/>
      <c r="AR324" s="178"/>
      <c r="AS324" s="178"/>
      <c r="AT324" s="178"/>
      <c r="AU324" s="178"/>
      <c r="AV324" s="178"/>
      <c r="AW324" s="178"/>
      <c r="AX324" s="178"/>
      <c r="AY324" s="178"/>
      <c r="AZ324" s="178"/>
      <c r="BA324" s="178"/>
      <c r="BB324" s="178"/>
      <c r="BC324" s="178"/>
      <c r="BD324" s="178"/>
      <c r="BE324" s="178"/>
    </row>
    <row r="325" spans="1:57" ht="11.25" customHeight="1">
      <c r="A325" s="188"/>
      <c r="B325" s="188"/>
      <c r="C325" s="188"/>
      <c r="D325" s="188"/>
      <c r="E325" s="188"/>
      <c r="F325" s="188"/>
      <c r="G325" s="188"/>
      <c r="H325" s="188"/>
      <c r="I325" s="188"/>
      <c r="J325" s="188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  <c r="U325" s="188"/>
      <c r="V325" s="188"/>
      <c r="W325" s="188"/>
      <c r="X325" s="188"/>
      <c r="Y325" s="188"/>
      <c r="Z325" s="188"/>
      <c r="AA325" s="189"/>
      <c r="AB325" s="189"/>
      <c r="AC325" s="189"/>
      <c r="AD325" s="178"/>
      <c r="AE325" s="178"/>
      <c r="AF325" s="178"/>
      <c r="AG325" s="178"/>
      <c r="AH325" s="178"/>
      <c r="AI325" s="178"/>
      <c r="AJ325" s="178"/>
      <c r="AK325" s="178"/>
      <c r="AL325" s="178"/>
      <c r="AM325" s="178"/>
      <c r="AN325" s="178"/>
      <c r="AO325" s="178"/>
      <c r="AP325" s="178"/>
      <c r="AQ325" s="178"/>
      <c r="AR325" s="178"/>
      <c r="AS325" s="178"/>
      <c r="AT325" s="178"/>
      <c r="AU325" s="178"/>
      <c r="AV325" s="178"/>
      <c r="AW325" s="178"/>
      <c r="AX325" s="178"/>
      <c r="AY325" s="178"/>
      <c r="AZ325" s="178"/>
      <c r="BA325" s="178"/>
      <c r="BB325" s="178"/>
      <c r="BC325" s="178"/>
      <c r="BD325" s="178"/>
      <c r="BE325" s="178"/>
    </row>
    <row r="326" spans="1:57" ht="11.25" customHeight="1">
      <c r="A326" s="188"/>
      <c r="B326" s="188"/>
      <c r="C326" s="188"/>
      <c r="D326" s="188"/>
      <c r="E326" s="188"/>
      <c r="F326" s="188"/>
      <c r="G326" s="188"/>
      <c r="H326" s="188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  <c r="U326" s="188"/>
      <c r="V326" s="188"/>
      <c r="W326" s="188"/>
      <c r="X326" s="188"/>
      <c r="Y326" s="188"/>
      <c r="Z326" s="188"/>
      <c r="AA326" s="189"/>
      <c r="AB326" s="189"/>
      <c r="AC326" s="189"/>
      <c r="AD326" s="178"/>
      <c r="AE326" s="178"/>
      <c r="AF326" s="178"/>
      <c r="AG326" s="178"/>
      <c r="AH326" s="178"/>
      <c r="AI326" s="178"/>
      <c r="AJ326" s="178"/>
      <c r="AK326" s="178"/>
      <c r="AL326" s="178"/>
      <c r="AM326" s="178"/>
      <c r="AN326" s="178"/>
      <c r="AO326" s="178"/>
      <c r="AP326" s="178"/>
      <c r="AQ326" s="178"/>
      <c r="AR326" s="178"/>
      <c r="AS326" s="178"/>
      <c r="AT326" s="178"/>
      <c r="AU326" s="178"/>
      <c r="AV326" s="178"/>
      <c r="AW326" s="178"/>
      <c r="AX326" s="178"/>
      <c r="AY326" s="178"/>
      <c r="AZ326" s="178"/>
      <c r="BA326" s="178"/>
      <c r="BB326" s="178"/>
      <c r="BC326" s="178"/>
      <c r="BD326" s="178"/>
      <c r="BE326" s="178"/>
    </row>
    <row r="327" spans="1:57" ht="11.25" customHeight="1">
      <c r="A327" s="188"/>
      <c r="B327" s="188"/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  <c r="U327" s="188"/>
      <c r="V327" s="188"/>
      <c r="W327" s="188"/>
      <c r="X327" s="188"/>
      <c r="Y327" s="188"/>
      <c r="Z327" s="188"/>
      <c r="AA327" s="189"/>
      <c r="AB327" s="189"/>
      <c r="AC327" s="189"/>
      <c r="AD327" s="178"/>
      <c r="AE327" s="178"/>
      <c r="AF327" s="178"/>
      <c r="AG327" s="178"/>
      <c r="AH327" s="178"/>
      <c r="AI327" s="178"/>
      <c r="AJ327" s="178"/>
      <c r="AK327" s="178"/>
      <c r="AL327" s="178"/>
      <c r="AM327" s="178"/>
      <c r="AN327" s="178"/>
      <c r="AO327" s="178"/>
      <c r="AP327" s="178"/>
      <c r="AQ327" s="178"/>
      <c r="AR327" s="178"/>
      <c r="AS327" s="178"/>
      <c r="AT327" s="178"/>
      <c r="AU327" s="178"/>
      <c r="AV327" s="178"/>
      <c r="AW327" s="178"/>
      <c r="AX327" s="178"/>
      <c r="AY327" s="178"/>
      <c r="AZ327" s="178"/>
      <c r="BA327" s="178"/>
      <c r="BB327" s="178"/>
      <c r="BC327" s="178"/>
      <c r="BD327" s="178"/>
      <c r="BE327" s="178"/>
    </row>
    <row r="328" spans="1:57" ht="11.25" customHeight="1">
      <c r="A328" s="188"/>
      <c r="B328" s="188"/>
      <c r="C328" s="188"/>
      <c r="D328" s="188"/>
      <c r="E328" s="188"/>
      <c r="F328" s="188"/>
      <c r="G328" s="188"/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X328" s="188"/>
      <c r="Y328" s="188"/>
      <c r="Z328" s="188"/>
      <c r="AA328" s="189"/>
      <c r="AB328" s="189"/>
      <c r="AC328" s="189"/>
      <c r="AD328" s="178"/>
      <c r="AE328" s="178"/>
      <c r="AF328" s="178"/>
      <c r="AG328" s="178"/>
      <c r="AH328" s="178"/>
      <c r="AI328" s="178"/>
      <c r="AJ328" s="178"/>
      <c r="AK328" s="178"/>
      <c r="AL328" s="178"/>
      <c r="AM328" s="178"/>
      <c r="AN328" s="178"/>
      <c r="AO328" s="178"/>
      <c r="AP328" s="178"/>
      <c r="AQ328" s="178"/>
      <c r="AR328" s="178"/>
      <c r="AS328" s="178"/>
      <c r="AT328" s="178"/>
      <c r="AU328" s="178"/>
      <c r="AV328" s="178"/>
      <c r="AW328" s="178"/>
      <c r="AX328" s="178"/>
      <c r="AY328" s="178"/>
      <c r="AZ328" s="178"/>
      <c r="BA328" s="178"/>
      <c r="BB328" s="178"/>
      <c r="BC328" s="178"/>
      <c r="BD328" s="178"/>
      <c r="BE328" s="178"/>
    </row>
    <row r="329" spans="1:57" ht="11.25" customHeight="1">
      <c r="A329" s="188"/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X329" s="188"/>
      <c r="Y329" s="188"/>
      <c r="Z329" s="188"/>
      <c r="AA329" s="189"/>
      <c r="AB329" s="189"/>
      <c r="AC329" s="189"/>
      <c r="AD329" s="178"/>
      <c r="AE329" s="178"/>
      <c r="AF329" s="178"/>
      <c r="AG329" s="178"/>
      <c r="AH329" s="178"/>
      <c r="AI329" s="178"/>
      <c r="AJ329" s="178"/>
      <c r="AK329" s="178"/>
      <c r="AL329" s="178"/>
      <c r="AM329" s="178"/>
      <c r="AN329" s="178"/>
      <c r="AO329" s="178"/>
      <c r="AP329" s="178"/>
      <c r="AQ329" s="178"/>
      <c r="AR329" s="178"/>
      <c r="AS329" s="178"/>
      <c r="AT329" s="178"/>
      <c r="AU329" s="178"/>
      <c r="AV329" s="178"/>
      <c r="AW329" s="178"/>
      <c r="AX329" s="178"/>
      <c r="AY329" s="178"/>
      <c r="AZ329" s="178"/>
      <c r="BA329" s="178"/>
      <c r="BB329" s="178"/>
      <c r="BC329" s="178"/>
      <c r="BD329" s="178"/>
      <c r="BE329" s="178"/>
    </row>
    <row r="330" spans="1:57" ht="11.25" customHeight="1">
      <c r="A330" s="188"/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9"/>
      <c r="AB330" s="189"/>
      <c r="AC330" s="189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8"/>
      <c r="AT330" s="178"/>
      <c r="AU330" s="178"/>
      <c r="AV330" s="178"/>
      <c r="AW330" s="178"/>
      <c r="AX330" s="178"/>
      <c r="AY330" s="178"/>
      <c r="AZ330" s="178"/>
      <c r="BA330" s="178"/>
      <c r="BB330" s="178"/>
      <c r="BC330" s="178"/>
      <c r="BD330" s="178"/>
      <c r="BE330" s="178"/>
    </row>
    <row r="331" spans="1:57" ht="11.25" customHeight="1">
      <c r="A331" s="188"/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9"/>
      <c r="AB331" s="189"/>
      <c r="AC331" s="189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8"/>
      <c r="AT331" s="178"/>
      <c r="AU331" s="178"/>
      <c r="AV331" s="178"/>
      <c r="AW331" s="178"/>
      <c r="AX331" s="178"/>
      <c r="AY331" s="178"/>
      <c r="AZ331" s="178"/>
      <c r="BA331" s="178"/>
      <c r="BB331" s="178"/>
      <c r="BC331" s="178"/>
      <c r="BD331" s="178"/>
      <c r="BE331" s="178"/>
    </row>
    <row r="332" spans="1:57" ht="11.25" customHeight="1">
      <c r="A332" s="188"/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9"/>
      <c r="AB332" s="189"/>
      <c r="AC332" s="189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8"/>
      <c r="AT332" s="178"/>
      <c r="AU332" s="178"/>
      <c r="AV332" s="178"/>
      <c r="AW332" s="178"/>
      <c r="AX332" s="178"/>
      <c r="AY332" s="178"/>
      <c r="AZ332" s="178"/>
      <c r="BA332" s="178"/>
      <c r="BB332" s="178"/>
      <c r="BC332" s="178"/>
      <c r="BD332" s="178"/>
      <c r="BE332" s="178"/>
    </row>
    <row r="333" spans="1:57" ht="11.25" customHeight="1">
      <c r="A333" s="188"/>
      <c r="B333" s="188"/>
      <c r="C333" s="188"/>
      <c r="D333" s="188"/>
      <c r="E333" s="188"/>
      <c r="F333" s="188"/>
      <c r="G333" s="188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9"/>
      <c r="AB333" s="189"/>
      <c r="AC333" s="189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8"/>
      <c r="AT333" s="178"/>
      <c r="AU333" s="178"/>
      <c r="AV333" s="178"/>
      <c r="AW333" s="178"/>
      <c r="AX333" s="178"/>
      <c r="AY333" s="178"/>
      <c r="AZ333" s="178"/>
      <c r="BA333" s="178"/>
      <c r="BB333" s="178"/>
      <c r="BC333" s="178"/>
      <c r="BD333" s="178"/>
      <c r="BE333" s="178"/>
    </row>
    <row r="334" spans="1:57" ht="11.25" customHeight="1">
      <c r="A334" s="188"/>
      <c r="B334" s="188"/>
      <c r="C334" s="188"/>
      <c r="D334" s="188"/>
      <c r="E334" s="188"/>
      <c r="F334" s="188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9"/>
      <c r="AB334" s="189"/>
      <c r="AC334" s="189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8"/>
      <c r="AT334" s="178"/>
      <c r="AU334" s="178"/>
      <c r="AV334" s="178"/>
      <c r="AW334" s="178"/>
      <c r="AX334" s="178"/>
      <c r="AY334" s="178"/>
      <c r="AZ334" s="178"/>
      <c r="BA334" s="178"/>
      <c r="BB334" s="178"/>
      <c r="BC334" s="178"/>
      <c r="BD334" s="178"/>
      <c r="BE334" s="178"/>
    </row>
    <row r="335" spans="1:57" ht="11.25" customHeight="1">
      <c r="A335" s="188"/>
      <c r="B335" s="188"/>
      <c r="C335" s="188"/>
      <c r="D335" s="188"/>
      <c r="E335" s="188"/>
      <c r="F335" s="188"/>
      <c r="G335" s="188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9"/>
      <c r="AB335" s="189"/>
      <c r="AC335" s="189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78"/>
      <c r="AT335" s="178"/>
      <c r="AU335" s="178"/>
      <c r="AV335" s="178"/>
      <c r="AW335" s="178"/>
      <c r="AX335" s="178"/>
      <c r="AY335" s="178"/>
      <c r="AZ335" s="178"/>
      <c r="BA335" s="178"/>
      <c r="BB335" s="178"/>
      <c r="BC335" s="178"/>
      <c r="BD335" s="178"/>
      <c r="BE335" s="178"/>
    </row>
    <row r="336" spans="1:57" ht="11.25" customHeight="1">
      <c r="A336" s="188"/>
      <c r="B336" s="188"/>
      <c r="C336" s="188"/>
      <c r="D336" s="188"/>
      <c r="E336" s="188"/>
      <c r="F336" s="188"/>
      <c r="G336" s="188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9"/>
      <c r="AB336" s="189"/>
      <c r="AC336" s="189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78"/>
      <c r="AT336" s="178"/>
      <c r="AU336" s="178"/>
      <c r="AV336" s="178"/>
      <c r="AW336" s="178"/>
      <c r="AX336" s="178"/>
      <c r="AY336" s="178"/>
      <c r="AZ336" s="178"/>
      <c r="BA336" s="178"/>
      <c r="BB336" s="178"/>
      <c r="BC336" s="178"/>
      <c r="BD336" s="178"/>
      <c r="BE336" s="178"/>
    </row>
    <row r="337" spans="1:57" ht="11.25" customHeight="1">
      <c r="A337" s="188"/>
      <c r="B337" s="188"/>
      <c r="C337" s="188"/>
      <c r="D337" s="188"/>
      <c r="E337" s="188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9"/>
      <c r="AB337" s="189"/>
      <c r="AC337" s="189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78"/>
      <c r="AT337" s="178"/>
      <c r="AU337" s="178"/>
      <c r="AV337" s="178"/>
      <c r="AW337" s="178"/>
      <c r="AX337" s="178"/>
      <c r="AY337" s="178"/>
      <c r="AZ337" s="178"/>
      <c r="BA337" s="178"/>
      <c r="BB337" s="178"/>
      <c r="BC337" s="178"/>
      <c r="BD337" s="178"/>
      <c r="BE337" s="178"/>
    </row>
    <row r="338" spans="1:57" ht="11.25" customHeight="1">
      <c r="A338" s="188"/>
      <c r="B338" s="188"/>
      <c r="C338" s="188"/>
      <c r="D338" s="188"/>
      <c r="E338" s="188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9"/>
      <c r="AB338" s="189"/>
      <c r="AC338" s="189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78"/>
      <c r="AT338" s="178"/>
      <c r="AU338" s="178"/>
      <c r="AV338" s="178"/>
      <c r="AW338" s="178"/>
      <c r="AX338" s="178"/>
      <c r="AY338" s="178"/>
      <c r="AZ338" s="178"/>
      <c r="BA338" s="178"/>
      <c r="BB338" s="178"/>
      <c r="BC338" s="178"/>
      <c r="BD338" s="178"/>
      <c r="BE338" s="178"/>
    </row>
    <row r="339" spans="1:57" ht="11.25" customHeight="1">
      <c r="A339" s="188"/>
      <c r="B339" s="188"/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8"/>
      <c r="AA339" s="189"/>
      <c r="AB339" s="189"/>
      <c r="AC339" s="189"/>
      <c r="AD339" s="178"/>
      <c r="AE339" s="178"/>
      <c r="AF339" s="178"/>
      <c r="AG339" s="178"/>
      <c r="AH339" s="178"/>
      <c r="AI339" s="178"/>
      <c r="AJ339" s="178"/>
      <c r="AK339" s="178"/>
      <c r="AL339" s="178"/>
      <c r="AM339" s="178"/>
      <c r="AN339" s="178"/>
      <c r="AO339" s="178"/>
      <c r="AP339" s="178"/>
      <c r="AQ339" s="178"/>
      <c r="AR339" s="178"/>
      <c r="AS339" s="178"/>
      <c r="AT339" s="178"/>
      <c r="AU339" s="178"/>
      <c r="AV339" s="178"/>
      <c r="AW339" s="178"/>
      <c r="AX339" s="178"/>
      <c r="AY339" s="178"/>
      <c r="AZ339" s="178"/>
      <c r="BA339" s="178"/>
      <c r="BB339" s="178"/>
      <c r="BC339" s="178"/>
      <c r="BD339" s="178"/>
      <c r="BE339" s="178"/>
    </row>
    <row r="340" spans="1:57" ht="11.25" customHeight="1">
      <c r="A340" s="188"/>
      <c r="B340" s="188"/>
      <c r="C340" s="188"/>
      <c r="D340" s="188"/>
      <c r="E340" s="188"/>
      <c r="F340" s="188"/>
      <c r="G340" s="188"/>
      <c r="H340" s="188"/>
      <c r="I340" s="188"/>
      <c r="J340" s="188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8"/>
      <c r="AA340" s="189"/>
      <c r="AB340" s="189"/>
      <c r="AC340" s="189"/>
      <c r="AD340" s="178"/>
      <c r="AE340" s="178"/>
      <c r="AF340" s="178"/>
      <c r="AG340" s="178"/>
      <c r="AH340" s="178"/>
      <c r="AI340" s="178"/>
      <c r="AJ340" s="178"/>
      <c r="AK340" s="178"/>
      <c r="AL340" s="178"/>
      <c r="AM340" s="178"/>
      <c r="AN340" s="178"/>
      <c r="AO340" s="178"/>
      <c r="AP340" s="178"/>
      <c r="AQ340" s="178"/>
      <c r="AR340" s="178"/>
      <c r="AS340" s="178"/>
      <c r="AT340" s="178"/>
      <c r="AU340" s="178"/>
      <c r="AV340" s="178"/>
      <c r="AW340" s="178"/>
      <c r="AX340" s="178"/>
      <c r="AY340" s="178"/>
      <c r="AZ340" s="178"/>
      <c r="BA340" s="178"/>
      <c r="BB340" s="178"/>
      <c r="BC340" s="178"/>
      <c r="BD340" s="178"/>
      <c r="BE340" s="178"/>
    </row>
    <row r="341" spans="1:57" ht="11.25" customHeight="1">
      <c r="A341" s="188"/>
      <c r="B341" s="188"/>
      <c r="C341" s="188"/>
      <c r="D341" s="188"/>
      <c r="E341" s="188"/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9"/>
      <c r="AB341" s="189"/>
      <c r="AC341" s="189"/>
      <c r="AD341" s="178"/>
      <c r="AE341" s="178"/>
      <c r="AF341" s="178"/>
      <c r="AG341" s="178"/>
      <c r="AH341" s="178"/>
      <c r="AI341" s="178"/>
      <c r="AJ341" s="178"/>
      <c r="AK341" s="178"/>
      <c r="AL341" s="178"/>
      <c r="AM341" s="178"/>
      <c r="AN341" s="178"/>
      <c r="AO341" s="178"/>
      <c r="AP341" s="178"/>
      <c r="AQ341" s="178"/>
      <c r="AR341" s="178"/>
      <c r="AS341" s="178"/>
      <c r="AT341" s="178"/>
      <c r="AU341" s="178"/>
      <c r="AV341" s="178"/>
      <c r="AW341" s="178"/>
      <c r="AX341" s="178"/>
      <c r="AY341" s="178"/>
      <c r="AZ341" s="178"/>
      <c r="BA341" s="178"/>
      <c r="BB341" s="178"/>
      <c r="BC341" s="178"/>
      <c r="BD341" s="178"/>
      <c r="BE341" s="178"/>
    </row>
    <row r="342" spans="1:57" ht="11.25" customHeight="1">
      <c r="A342" s="188"/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9"/>
      <c r="AB342" s="189"/>
      <c r="AC342" s="189"/>
      <c r="AD342" s="178"/>
      <c r="AE342" s="178"/>
      <c r="AF342" s="178"/>
      <c r="AG342" s="178"/>
      <c r="AH342" s="178"/>
      <c r="AI342" s="178"/>
      <c r="AJ342" s="178"/>
      <c r="AK342" s="178"/>
      <c r="AL342" s="178"/>
      <c r="AM342" s="178"/>
      <c r="AN342" s="178"/>
      <c r="AO342" s="178"/>
      <c r="AP342" s="178"/>
      <c r="AQ342" s="178"/>
      <c r="AR342" s="178"/>
      <c r="AS342" s="178"/>
      <c r="AT342" s="178"/>
      <c r="AU342" s="178"/>
      <c r="AV342" s="178"/>
      <c r="AW342" s="178"/>
      <c r="AX342" s="178"/>
      <c r="AY342" s="178"/>
      <c r="AZ342" s="178"/>
      <c r="BA342" s="178"/>
      <c r="BB342" s="178"/>
      <c r="BC342" s="178"/>
      <c r="BD342" s="178"/>
      <c r="BE342" s="178"/>
    </row>
    <row r="343" spans="1:57" ht="11.25" customHeight="1">
      <c r="A343" s="188"/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8"/>
      <c r="Z343" s="188"/>
      <c r="AA343" s="189"/>
      <c r="AB343" s="189"/>
      <c r="AC343" s="189"/>
      <c r="AD343" s="178"/>
      <c r="AE343" s="178"/>
      <c r="AF343" s="178"/>
      <c r="AG343" s="178"/>
      <c r="AH343" s="178"/>
      <c r="AI343" s="178"/>
      <c r="AJ343" s="178"/>
      <c r="AK343" s="178"/>
      <c r="AL343" s="178"/>
      <c r="AM343" s="178"/>
      <c r="AN343" s="178"/>
      <c r="AO343" s="178"/>
      <c r="AP343" s="178"/>
      <c r="AQ343" s="178"/>
      <c r="AR343" s="178"/>
      <c r="AS343" s="178"/>
      <c r="AT343" s="178"/>
      <c r="AU343" s="178"/>
      <c r="AV343" s="178"/>
      <c r="AW343" s="178"/>
      <c r="AX343" s="178"/>
      <c r="AY343" s="178"/>
      <c r="AZ343" s="178"/>
      <c r="BA343" s="178"/>
      <c r="BB343" s="178"/>
      <c r="BC343" s="178"/>
      <c r="BD343" s="178"/>
      <c r="BE343" s="178"/>
    </row>
    <row r="344" spans="1:57" ht="11.25" customHeight="1">
      <c r="A344" s="188"/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8"/>
      <c r="Z344" s="188"/>
      <c r="AA344" s="189"/>
      <c r="AB344" s="189"/>
      <c r="AC344" s="189"/>
      <c r="AD344" s="178"/>
      <c r="AE344" s="178"/>
      <c r="AF344" s="178"/>
      <c r="AG344" s="178"/>
      <c r="AH344" s="178"/>
      <c r="AI344" s="178"/>
      <c r="AJ344" s="178"/>
      <c r="AK344" s="178"/>
      <c r="AL344" s="178"/>
      <c r="AM344" s="178"/>
      <c r="AN344" s="178"/>
      <c r="AO344" s="178"/>
      <c r="AP344" s="178"/>
      <c r="AQ344" s="178"/>
      <c r="AR344" s="178"/>
      <c r="AS344" s="178"/>
      <c r="AT344" s="178"/>
      <c r="AU344" s="178"/>
      <c r="AV344" s="178"/>
      <c r="AW344" s="178"/>
      <c r="AX344" s="178"/>
      <c r="AY344" s="178"/>
      <c r="AZ344" s="178"/>
      <c r="BA344" s="178"/>
      <c r="BB344" s="178"/>
      <c r="BC344" s="178"/>
      <c r="BD344" s="178"/>
      <c r="BE344" s="178"/>
    </row>
    <row r="345" spans="1:57" ht="11.25" customHeight="1">
      <c r="A345" s="188"/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8"/>
      <c r="Z345" s="188"/>
      <c r="AA345" s="189"/>
      <c r="AB345" s="189"/>
      <c r="AC345" s="189"/>
      <c r="AD345" s="178"/>
      <c r="AE345" s="178"/>
      <c r="AF345" s="178"/>
      <c r="AG345" s="178"/>
      <c r="AH345" s="178"/>
      <c r="AI345" s="178"/>
      <c r="AJ345" s="178"/>
      <c r="AK345" s="178"/>
      <c r="AL345" s="178"/>
      <c r="AM345" s="178"/>
      <c r="AN345" s="178"/>
      <c r="AO345" s="178"/>
      <c r="AP345" s="178"/>
      <c r="AQ345" s="178"/>
      <c r="AR345" s="178"/>
      <c r="AS345" s="178"/>
      <c r="AT345" s="178"/>
      <c r="AU345" s="178"/>
      <c r="AV345" s="178"/>
      <c r="AW345" s="178"/>
      <c r="AX345" s="178"/>
      <c r="AY345" s="178"/>
      <c r="AZ345" s="178"/>
      <c r="BA345" s="178"/>
      <c r="BB345" s="178"/>
      <c r="BC345" s="178"/>
      <c r="BD345" s="178"/>
      <c r="BE345" s="178"/>
    </row>
    <row r="346" spans="1:57" ht="11.25" customHeight="1">
      <c r="A346" s="188"/>
      <c r="B346" s="188"/>
      <c r="C346" s="188"/>
      <c r="D346" s="188"/>
      <c r="E346" s="188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  <c r="U346" s="188"/>
      <c r="V346" s="188"/>
      <c r="W346" s="188"/>
      <c r="X346" s="188"/>
      <c r="Y346" s="188"/>
      <c r="Z346" s="188"/>
      <c r="AA346" s="189"/>
      <c r="AB346" s="189"/>
      <c r="AC346" s="189"/>
      <c r="AD346" s="178"/>
      <c r="AE346" s="178"/>
      <c r="AF346" s="178"/>
      <c r="AG346" s="178"/>
      <c r="AH346" s="178"/>
      <c r="AI346" s="178"/>
      <c r="AJ346" s="178"/>
      <c r="AK346" s="178"/>
      <c r="AL346" s="178"/>
      <c r="AM346" s="178"/>
      <c r="AN346" s="178"/>
      <c r="AO346" s="178"/>
      <c r="AP346" s="178"/>
      <c r="AQ346" s="178"/>
      <c r="AR346" s="178"/>
      <c r="AS346" s="178"/>
      <c r="AT346" s="178"/>
      <c r="AU346" s="178"/>
      <c r="AV346" s="178"/>
      <c r="AW346" s="178"/>
      <c r="AX346" s="178"/>
      <c r="AY346" s="178"/>
      <c r="AZ346" s="178"/>
      <c r="BA346" s="178"/>
      <c r="BB346" s="178"/>
      <c r="BC346" s="178"/>
      <c r="BD346" s="178"/>
      <c r="BE346" s="178"/>
    </row>
    <row r="347" spans="1:57" ht="11.25" customHeight="1">
      <c r="A347" s="188"/>
      <c r="B347" s="188"/>
      <c r="C347" s="188"/>
      <c r="D347" s="188"/>
      <c r="E347" s="188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  <c r="U347" s="188"/>
      <c r="V347" s="188"/>
      <c r="W347" s="188"/>
      <c r="X347" s="188"/>
      <c r="Y347" s="188"/>
      <c r="Z347" s="188"/>
      <c r="AA347" s="189"/>
      <c r="AB347" s="189"/>
      <c r="AC347" s="189"/>
      <c r="AD347" s="178"/>
      <c r="AE347" s="178"/>
      <c r="AF347" s="178"/>
      <c r="AG347" s="178"/>
      <c r="AH347" s="178"/>
      <c r="AI347" s="178"/>
      <c r="AJ347" s="178"/>
      <c r="AK347" s="178"/>
      <c r="AL347" s="178"/>
      <c r="AM347" s="178"/>
      <c r="AN347" s="178"/>
      <c r="AO347" s="178"/>
      <c r="AP347" s="178"/>
      <c r="AQ347" s="178"/>
      <c r="AR347" s="178"/>
      <c r="AS347" s="178"/>
      <c r="AT347" s="178"/>
      <c r="AU347" s="178"/>
      <c r="AV347" s="178"/>
      <c r="AW347" s="178"/>
      <c r="AX347" s="178"/>
      <c r="AY347" s="178"/>
      <c r="AZ347" s="178"/>
      <c r="BA347" s="178"/>
      <c r="BB347" s="178"/>
      <c r="BC347" s="178"/>
      <c r="BD347" s="178"/>
      <c r="BE347" s="178"/>
    </row>
    <row r="348" spans="1:57" ht="11.25" customHeight="1">
      <c r="A348" s="188"/>
      <c r="B348" s="188"/>
      <c r="C348" s="188"/>
      <c r="D348" s="188"/>
      <c r="E348" s="188"/>
      <c r="F348" s="188"/>
      <c r="G348" s="188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9"/>
      <c r="AB348" s="189"/>
      <c r="AC348" s="189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78"/>
      <c r="AT348" s="178"/>
      <c r="AU348" s="178"/>
      <c r="AV348" s="178"/>
      <c r="AW348" s="178"/>
      <c r="AX348" s="178"/>
      <c r="AY348" s="178"/>
      <c r="AZ348" s="178"/>
      <c r="BA348" s="178"/>
      <c r="BB348" s="178"/>
      <c r="BC348" s="178"/>
      <c r="BD348" s="178"/>
      <c r="BE348" s="178"/>
    </row>
    <row r="349" spans="1:57" ht="11.25" customHeight="1">
      <c r="A349" s="188"/>
      <c r="B349" s="188"/>
      <c r="C349" s="188"/>
      <c r="D349" s="188"/>
      <c r="E349" s="188"/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9"/>
      <c r="AB349" s="189"/>
      <c r="AC349" s="189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8"/>
      <c r="AT349" s="178"/>
      <c r="AU349" s="178"/>
      <c r="AV349" s="178"/>
      <c r="AW349" s="178"/>
      <c r="AX349" s="178"/>
      <c r="AY349" s="178"/>
      <c r="AZ349" s="178"/>
      <c r="BA349" s="178"/>
      <c r="BB349" s="178"/>
      <c r="BC349" s="178"/>
      <c r="BD349" s="178"/>
      <c r="BE349" s="178"/>
    </row>
    <row r="350" spans="1:57" ht="11.25" customHeight="1">
      <c r="A350" s="188"/>
      <c r="B350" s="188"/>
      <c r="C350" s="188"/>
      <c r="D350" s="188"/>
      <c r="E350" s="188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9"/>
      <c r="AB350" s="189"/>
      <c r="AC350" s="189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8"/>
      <c r="AT350" s="178"/>
      <c r="AU350" s="178"/>
      <c r="AV350" s="178"/>
      <c r="AW350" s="178"/>
      <c r="AX350" s="178"/>
      <c r="AY350" s="178"/>
      <c r="AZ350" s="178"/>
      <c r="BA350" s="178"/>
      <c r="BB350" s="178"/>
      <c r="BC350" s="178"/>
      <c r="BD350" s="178"/>
      <c r="BE350" s="178"/>
    </row>
    <row r="351" spans="1:57" ht="11.25" customHeight="1">
      <c r="A351" s="188"/>
      <c r="B351" s="188"/>
      <c r="C351" s="188"/>
      <c r="D351" s="188"/>
      <c r="E351" s="188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  <c r="U351" s="188"/>
      <c r="V351" s="188"/>
      <c r="W351" s="188"/>
      <c r="X351" s="188"/>
      <c r="Y351" s="188"/>
      <c r="Z351" s="188"/>
      <c r="AA351" s="189"/>
      <c r="AB351" s="189"/>
      <c r="AC351" s="189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8"/>
      <c r="AT351" s="178"/>
      <c r="AU351" s="178"/>
      <c r="AV351" s="178"/>
      <c r="AW351" s="178"/>
      <c r="AX351" s="178"/>
      <c r="AY351" s="178"/>
      <c r="AZ351" s="178"/>
      <c r="BA351" s="178"/>
      <c r="BB351" s="178"/>
      <c r="BC351" s="178"/>
      <c r="BD351" s="178"/>
      <c r="BE351" s="178"/>
    </row>
    <row r="352" spans="1:57" ht="11.25" customHeight="1">
      <c r="A352" s="188"/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9"/>
      <c r="AB352" s="189"/>
      <c r="AC352" s="189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8"/>
      <c r="AT352" s="178"/>
      <c r="AU352" s="178"/>
      <c r="AV352" s="178"/>
      <c r="AW352" s="178"/>
      <c r="AX352" s="178"/>
      <c r="AY352" s="178"/>
      <c r="AZ352" s="178"/>
      <c r="BA352" s="178"/>
      <c r="BB352" s="178"/>
      <c r="BC352" s="178"/>
      <c r="BD352" s="178"/>
      <c r="BE352" s="178"/>
    </row>
    <row r="353" spans="1:57" ht="11.25" customHeight="1">
      <c r="A353" s="188"/>
      <c r="B353" s="188"/>
      <c r="C353" s="188"/>
      <c r="D353" s="188"/>
      <c r="E353" s="188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9"/>
      <c r="AB353" s="189"/>
      <c r="AC353" s="189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78"/>
      <c r="AT353" s="178"/>
      <c r="AU353" s="178"/>
      <c r="AV353" s="178"/>
      <c r="AW353" s="178"/>
      <c r="AX353" s="178"/>
      <c r="AY353" s="178"/>
      <c r="AZ353" s="178"/>
      <c r="BA353" s="178"/>
      <c r="BB353" s="178"/>
      <c r="BC353" s="178"/>
      <c r="BD353" s="178"/>
      <c r="BE353" s="178"/>
    </row>
    <row r="354" spans="1:57" ht="11.25" customHeight="1">
      <c r="A354" s="188"/>
      <c r="B354" s="188"/>
      <c r="C354" s="188"/>
      <c r="D354" s="188"/>
      <c r="E354" s="188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9"/>
      <c r="AB354" s="189"/>
      <c r="AC354" s="189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78"/>
      <c r="AT354" s="178"/>
      <c r="AU354" s="178"/>
      <c r="AV354" s="178"/>
      <c r="AW354" s="178"/>
      <c r="AX354" s="178"/>
      <c r="AY354" s="178"/>
      <c r="AZ354" s="178"/>
      <c r="BA354" s="178"/>
      <c r="BB354" s="178"/>
      <c r="BC354" s="178"/>
      <c r="BD354" s="178"/>
      <c r="BE354" s="178"/>
    </row>
    <row r="355" spans="1:57" ht="11.25" customHeight="1">
      <c r="A355" s="188"/>
      <c r="B355" s="188"/>
      <c r="C355" s="188"/>
      <c r="D355" s="188"/>
      <c r="E355" s="188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9"/>
      <c r="AB355" s="189"/>
      <c r="AC355" s="189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78"/>
      <c r="AT355" s="178"/>
      <c r="AU355" s="178"/>
      <c r="AV355" s="178"/>
      <c r="AW355" s="178"/>
      <c r="AX355" s="178"/>
      <c r="AY355" s="178"/>
      <c r="AZ355" s="178"/>
      <c r="BA355" s="178"/>
      <c r="BB355" s="178"/>
      <c r="BC355" s="178"/>
      <c r="BD355" s="178"/>
      <c r="BE355" s="178"/>
    </row>
    <row r="356" spans="1:57" ht="11.25" customHeight="1">
      <c r="A356" s="188"/>
      <c r="B356" s="188"/>
      <c r="C356" s="188"/>
      <c r="D356" s="188"/>
      <c r="E356" s="188"/>
      <c r="F356" s="188"/>
      <c r="G356" s="188"/>
      <c r="H356" s="188"/>
      <c r="I356" s="188"/>
      <c r="J356" s="188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9"/>
      <c r="AB356" s="189"/>
      <c r="AC356" s="189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  <c r="AR356" s="178"/>
      <c r="AS356" s="178"/>
      <c r="AT356" s="178"/>
      <c r="AU356" s="178"/>
      <c r="AV356" s="178"/>
      <c r="AW356" s="178"/>
      <c r="AX356" s="178"/>
      <c r="AY356" s="178"/>
      <c r="AZ356" s="178"/>
      <c r="BA356" s="178"/>
      <c r="BB356" s="178"/>
      <c r="BC356" s="178"/>
      <c r="BD356" s="178"/>
      <c r="BE356" s="178"/>
    </row>
    <row r="357" spans="1:57" ht="11.25" customHeight="1">
      <c r="A357" s="188"/>
      <c r="B357" s="188"/>
      <c r="C357" s="188"/>
      <c r="D357" s="188"/>
      <c r="E357" s="188"/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8"/>
      <c r="W357" s="188"/>
      <c r="X357" s="188"/>
      <c r="Y357" s="188"/>
      <c r="Z357" s="188"/>
      <c r="AA357" s="189"/>
      <c r="AB357" s="189"/>
      <c r="AC357" s="189"/>
      <c r="AD357" s="178"/>
      <c r="AE357" s="178"/>
      <c r="AF357" s="178"/>
      <c r="AG357" s="178"/>
      <c r="AH357" s="178"/>
      <c r="AI357" s="178"/>
      <c r="AJ357" s="178"/>
      <c r="AK357" s="178"/>
      <c r="AL357" s="178"/>
      <c r="AM357" s="178"/>
      <c r="AN357" s="178"/>
      <c r="AO357" s="178"/>
      <c r="AP357" s="178"/>
      <c r="AQ357" s="178"/>
      <c r="AR357" s="178"/>
      <c r="AS357" s="178"/>
      <c r="AT357" s="178"/>
      <c r="AU357" s="178"/>
      <c r="AV357" s="178"/>
      <c r="AW357" s="178"/>
      <c r="AX357" s="178"/>
      <c r="AY357" s="178"/>
      <c r="AZ357" s="178"/>
      <c r="BA357" s="178"/>
      <c r="BB357" s="178"/>
      <c r="BC357" s="178"/>
      <c r="BD357" s="178"/>
      <c r="BE357" s="178"/>
    </row>
    <row r="358" spans="1:57" ht="11.25" customHeight="1">
      <c r="A358" s="188"/>
      <c r="B358" s="188"/>
      <c r="C358" s="188"/>
      <c r="D358" s="188"/>
      <c r="E358" s="188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  <c r="U358" s="188"/>
      <c r="V358" s="188"/>
      <c r="W358" s="188"/>
      <c r="X358" s="188"/>
      <c r="Y358" s="188"/>
      <c r="Z358" s="188"/>
      <c r="AA358" s="189"/>
      <c r="AB358" s="189"/>
      <c r="AC358" s="189"/>
      <c r="AD358" s="178"/>
      <c r="AE358" s="178"/>
      <c r="AF358" s="178"/>
      <c r="AG358" s="178"/>
      <c r="AH358" s="178"/>
      <c r="AI358" s="178"/>
      <c r="AJ358" s="178"/>
      <c r="AK358" s="178"/>
      <c r="AL358" s="178"/>
      <c r="AM358" s="178"/>
      <c r="AN358" s="178"/>
      <c r="AO358" s="178"/>
      <c r="AP358" s="178"/>
      <c r="AQ358" s="178"/>
      <c r="AR358" s="178"/>
      <c r="AS358" s="178"/>
      <c r="AT358" s="178"/>
      <c r="AU358" s="178"/>
      <c r="AV358" s="178"/>
      <c r="AW358" s="178"/>
      <c r="AX358" s="178"/>
      <c r="AY358" s="178"/>
      <c r="AZ358" s="178"/>
      <c r="BA358" s="178"/>
      <c r="BB358" s="178"/>
      <c r="BC358" s="178"/>
      <c r="BD358" s="178"/>
      <c r="BE358" s="178"/>
    </row>
    <row r="359" spans="1:57" ht="11.25" customHeight="1">
      <c r="A359" s="188"/>
      <c r="B359" s="188"/>
      <c r="C359" s="188"/>
      <c r="D359" s="188"/>
      <c r="E359" s="188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  <c r="U359" s="188"/>
      <c r="V359" s="188"/>
      <c r="W359" s="188"/>
      <c r="X359" s="188"/>
      <c r="Y359" s="188"/>
      <c r="Z359" s="188"/>
      <c r="AA359" s="189"/>
      <c r="AB359" s="189"/>
      <c r="AC359" s="189"/>
      <c r="AD359" s="178"/>
      <c r="AE359" s="178"/>
      <c r="AF359" s="178"/>
      <c r="AG359" s="178"/>
      <c r="AH359" s="178"/>
      <c r="AI359" s="178"/>
      <c r="AJ359" s="178"/>
      <c r="AK359" s="178"/>
      <c r="AL359" s="178"/>
      <c r="AM359" s="178"/>
      <c r="AN359" s="178"/>
      <c r="AO359" s="178"/>
      <c r="AP359" s="178"/>
      <c r="AQ359" s="178"/>
      <c r="AR359" s="178"/>
      <c r="AS359" s="178"/>
      <c r="AT359" s="178"/>
      <c r="AU359" s="178"/>
      <c r="AV359" s="178"/>
      <c r="AW359" s="178"/>
      <c r="AX359" s="178"/>
      <c r="AY359" s="178"/>
      <c r="AZ359" s="178"/>
      <c r="BA359" s="178"/>
      <c r="BB359" s="178"/>
      <c r="BC359" s="178"/>
      <c r="BD359" s="178"/>
      <c r="BE359" s="178"/>
    </row>
    <row r="360" spans="1:57" ht="11.25" customHeight="1">
      <c r="A360" s="188"/>
      <c r="B360" s="188"/>
      <c r="C360" s="188"/>
      <c r="D360" s="188"/>
      <c r="E360" s="188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8"/>
      <c r="V360" s="188"/>
      <c r="W360" s="188"/>
      <c r="X360" s="188"/>
      <c r="Y360" s="188"/>
      <c r="Z360" s="188"/>
      <c r="AA360" s="189"/>
      <c r="AB360" s="189"/>
      <c r="AC360" s="189"/>
      <c r="AD360" s="178"/>
      <c r="AE360" s="178"/>
      <c r="AF360" s="178"/>
      <c r="AG360" s="178"/>
      <c r="AH360" s="178"/>
      <c r="AI360" s="178"/>
      <c r="AJ360" s="178"/>
      <c r="AK360" s="178"/>
      <c r="AL360" s="178"/>
      <c r="AM360" s="178"/>
      <c r="AN360" s="178"/>
      <c r="AO360" s="178"/>
      <c r="AP360" s="178"/>
      <c r="AQ360" s="178"/>
      <c r="AR360" s="178"/>
      <c r="AS360" s="178"/>
      <c r="AT360" s="178"/>
      <c r="AU360" s="178"/>
      <c r="AV360" s="178"/>
      <c r="AW360" s="178"/>
      <c r="AX360" s="178"/>
      <c r="AY360" s="178"/>
      <c r="AZ360" s="178"/>
      <c r="BA360" s="178"/>
      <c r="BB360" s="178"/>
      <c r="BC360" s="178"/>
      <c r="BD360" s="178"/>
      <c r="BE360" s="178"/>
    </row>
    <row r="361" spans="1:57" ht="11.25" customHeight="1">
      <c r="A361" s="188"/>
      <c r="B361" s="188"/>
      <c r="C361" s="188"/>
      <c r="D361" s="188"/>
      <c r="E361" s="188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  <c r="U361" s="188"/>
      <c r="V361" s="188"/>
      <c r="W361" s="188"/>
      <c r="X361" s="188"/>
      <c r="Y361" s="188"/>
      <c r="Z361" s="188"/>
      <c r="AA361" s="189"/>
      <c r="AB361" s="189"/>
      <c r="AC361" s="189"/>
      <c r="AD361" s="178"/>
      <c r="AE361" s="178"/>
      <c r="AF361" s="178"/>
      <c r="AG361" s="178"/>
      <c r="AH361" s="178"/>
      <c r="AI361" s="178"/>
      <c r="AJ361" s="178"/>
      <c r="AK361" s="178"/>
      <c r="AL361" s="178"/>
      <c r="AM361" s="178"/>
      <c r="AN361" s="178"/>
      <c r="AO361" s="178"/>
      <c r="AP361" s="178"/>
      <c r="AQ361" s="178"/>
      <c r="AR361" s="178"/>
      <c r="AS361" s="178"/>
      <c r="AT361" s="178"/>
      <c r="AU361" s="178"/>
      <c r="AV361" s="178"/>
      <c r="AW361" s="178"/>
      <c r="AX361" s="178"/>
      <c r="AY361" s="178"/>
      <c r="AZ361" s="178"/>
      <c r="BA361" s="178"/>
      <c r="BB361" s="178"/>
      <c r="BC361" s="178"/>
      <c r="BD361" s="178"/>
      <c r="BE361" s="178"/>
    </row>
    <row r="362" spans="1:57" ht="11.25" customHeight="1">
      <c r="A362" s="188"/>
      <c r="B362" s="188"/>
      <c r="C362" s="188"/>
      <c r="D362" s="188"/>
      <c r="E362" s="188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  <c r="U362" s="188"/>
      <c r="V362" s="188"/>
      <c r="W362" s="188"/>
      <c r="X362" s="188"/>
      <c r="Y362" s="188"/>
      <c r="Z362" s="188"/>
      <c r="AA362" s="189"/>
      <c r="AB362" s="189"/>
      <c r="AC362" s="189"/>
      <c r="AD362" s="178"/>
      <c r="AE362" s="178"/>
      <c r="AF362" s="178"/>
      <c r="AG362" s="178"/>
      <c r="AH362" s="178"/>
      <c r="AI362" s="178"/>
      <c r="AJ362" s="178"/>
      <c r="AK362" s="178"/>
      <c r="AL362" s="178"/>
      <c r="AM362" s="178"/>
      <c r="AN362" s="178"/>
      <c r="AO362" s="178"/>
      <c r="AP362" s="178"/>
      <c r="AQ362" s="178"/>
      <c r="AR362" s="178"/>
      <c r="AS362" s="178"/>
      <c r="AT362" s="178"/>
      <c r="AU362" s="178"/>
      <c r="AV362" s="178"/>
      <c r="AW362" s="178"/>
      <c r="AX362" s="178"/>
      <c r="AY362" s="178"/>
      <c r="AZ362" s="178"/>
      <c r="BA362" s="178"/>
      <c r="BB362" s="178"/>
      <c r="BC362" s="178"/>
      <c r="BD362" s="178"/>
      <c r="BE362" s="178"/>
    </row>
    <row r="363" spans="1:57" ht="11.25" customHeight="1">
      <c r="A363" s="188"/>
      <c r="B363" s="188"/>
      <c r="C363" s="188"/>
      <c r="D363" s="188"/>
      <c r="E363" s="188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8"/>
      <c r="W363" s="188"/>
      <c r="X363" s="188"/>
      <c r="Y363" s="188"/>
      <c r="Z363" s="188"/>
      <c r="AA363" s="189"/>
      <c r="AB363" s="189"/>
      <c r="AC363" s="189"/>
      <c r="AD363" s="178"/>
      <c r="AE363" s="178"/>
      <c r="AF363" s="178"/>
      <c r="AG363" s="178"/>
      <c r="AH363" s="178"/>
      <c r="AI363" s="178"/>
      <c r="AJ363" s="178"/>
      <c r="AK363" s="178"/>
      <c r="AL363" s="178"/>
      <c r="AM363" s="178"/>
      <c r="AN363" s="178"/>
      <c r="AO363" s="178"/>
      <c r="AP363" s="178"/>
      <c r="AQ363" s="178"/>
      <c r="AR363" s="178"/>
      <c r="AS363" s="178"/>
      <c r="AT363" s="178"/>
      <c r="AU363" s="178"/>
      <c r="AV363" s="178"/>
      <c r="AW363" s="178"/>
      <c r="AX363" s="178"/>
      <c r="AY363" s="178"/>
      <c r="AZ363" s="178"/>
      <c r="BA363" s="178"/>
      <c r="BB363" s="178"/>
      <c r="BC363" s="178"/>
      <c r="BD363" s="178"/>
      <c r="BE363" s="178"/>
    </row>
    <row r="364" spans="1:57" ht="11.25" customHeight="1">
      <c r="A364" s="188"/>
      <c r="B364" s="188"/>
      <c r="C364" s="188"/>
      <c r="D364" s="188"/>
      <c r="E364" s="188"/>
      <c r="F364" s="188"/>
      <c r="G364" s="188"/>
      <c r="H364" s="188"/>
      <c r="I364" s="188"/>
      <c r="J364" s="188"/>
      <c r="K364" s="188"/>
      <c r="L364" s="188"/>
      <c r="M364" s="188"/>
      <c r="N364" s="188"/>
      <c r="O364" s="188"/>
      <c r="P364" s="188"/>
      <c r="Q364" s="188"/>
      <c r="R364" s="188"/>
      <c r="S364" s="188"/>
      <c r="T364" s="188"/>
      <c r="U364" s="188"/>
      <c r="V364" s="188"/>
      <c r="W364" s="188"/>
      <c r="X364" s="188"/>
      <c r="Y364" s="188"/>
      <c r="Z364" s="188"/>
      <c r="AA364" s="189"/>
      <c r="AB364" s="189"/>
      <c r="AC364" s="189"/>
      <c r="AD364" s="178"/>
      <c r="AE364" s="178"/>
      <c r="AF364" s="178"/>
      <c r="AG364" s="178"/>
      <c r="AH364" s="178"/>
      <c r="AI364" s="178"/>
      <c r="AJ364" s="178"/>
      <c r="AK364" s="178"/>
      <c r="AL364" s="178"/>
      <c r="AM364" s="178"/>
      <c r="AN364" s="178"/>
      <c r="AO364" s="178"/>
      <c r="AP364" s="178"/>
      <c r="AQ364" s="178"/>
      <c r="AR364" s="178"/>
      <c r="AS364" s="178"/>
      <c r="AT364" s="178"/>
      <c r="AU364" s="178"/>
      <c r="AV364" s="178"/>
      <c r="AW364" s="178"/>
      <c r="AX364" s="178"/>
      <c r="AY364" s="178"/>
      <c r="AZ364" s="178"/>
      <c r="BA364" s="178"/>
      <c r="BB364" s="178"/>
      <c r="BC364" s="178"/>
      <c r="BD364" s="178"/>
      <c r="BE364" s="178"/>
    </row>
    <row r="365" spans="1:57" ht="11.25" customHeight="1">
      <c r="A365" s="188"/>
      <c r="B365" s="188"/>
      <c r="C365" s="188"/>
      <c r="D365" s="188"/>
      <c r="E365" s="188"/>
      <c r="F365" s="188"/>
      <c r="G365" s="188"/>
      <c r="H365" s="188"/>
      <c r="I365" s="188"/>
      <c r="J365" s="188"/>
      <c r="K365" s="188"/>
      <c r="L365" s="188"/>
      <c r="M365" s="188"/>
      <c r="N365" s="188"/>
      <c r="O365" s="188"/>
      <c r="P365" s="188"/>
      <c r="Q365" s="188"/>
      <c r="R365" s="188"/>
      <c r="S365" s="188"/>
      <c r="T365" s="188"/>
      <c r="U365" s="188"/>
      <c r="V365" s="188"/>
      <c r="W365" s="188"/>
      <c r="X365" s="188"/>
      <c r="Y365" s="188"/>
      <c r="Z365" s="188"/>
      <c r="AA365" s="189"/>
      <c r="AB365" s="189"/>
      <c r="AC365" s="189"/>
      <c r="AD365" s="178"/>
      <c r="AE365" s="178"/>
      <c r="AF365" s="178"/>
      <c r="AG365" s="178"/>
      <c r="AH365" s="178"/>
      <c r="AI365" s="178"/>
      <c r="AJ365" s="178"/>
      <c r="AK365" s="178"/>
      <c r="AL365" s="178"/>
      <c r="AM365" s="178"/>
      <c r="AN365" s="178"/>
      <c r="AO365" s="178"/>
      <c r="AP365" s="178"/>
      <c r="AQ365" s="178"/>
      <c r="AR365" s="178"/>
      <c r="AS365" s="178"/>
      <c r="AT365" s="178"/>
      <c r="AU365" s="178"/>
      <c r="AV365" s="178"/>
      <c r="AW365" s="178"/>
      <c r="AX365" s="178"/>
      <c r="AY365" s="178"/>
      <c r="AZ365" s="178"/>
      <c r="BA365" s="178"/>
      <c r="BB365" s="178"/>
      <c r="BC365" s="178"/>
      <c r="BD365" s="178"/>
      <c r="BE365" s="178"/>
    </row>
    <row r="366" spans="1:57" ht="11.25" customHeight="1">
      <c r="A366" s="188"/>
      <c r="B366" s="188"/>
      <c r="C366" s="188"/>
      <c r="D366" s="188"/>
      <c r="E366" s="188"/>
      <c r="F366" s="188"/>
      <c r="G366" s="188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9"/>
      <c r="AB366" s="189"/>
      <c r="AC366" s="189"/>
      <c r="AD366" s="178"/>
      <c r="AE366" s="178"/>
      <c r="AF366" s="178"/>
      <c r="AG366" s="178"/>
      <c r="AH366" s="178"/>
      <c r="AI366" s="178"/>
      <c r="AJ366" s="178"/>
      <c r="AK366" s="178"/>
      <c r="AL366" s="178"/>
      <c r="AM366" s="178"/>
      <c r="AN366" s="178"/>
      <c r="AO366" s="178"/>
      <c r="AP366" s="178"/>
      <c r="AQ366" s="178"/>
      <c r="AR366" s="178"/>
      <c r="AS366" s="178"/>
      <c r="AT366" s="178"/>
      <c r="AU366" s="178"/>
      <c r="AV366" s="178"/>
      <c r="AW366" s="178"/>
      <c r="AX366" s="178"/>
      <c r="AY366" s="178"/>
      <c r="AZ366" s="178"/>
      <c r="BA366" s="178"/>
      <c r="BB366" s="178"/>
      <c r="BC366" s="178"/>
      <c r="BD366" s="178"/>
      <c r="BE366" s="178"/>
    </row>
    <row r="367" spans="1:57" ht="11.25" customHeight="1">
      <c r="A367" s="188"/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9"/>
      <c r="AB367" s="189"/>
      <c r="AC367" s="189"/>
      <c r="AD367" s="178"/>
      <c r="AE367" s="178"/>
      <c r="AF367" s="178"/>
      <c r="AG367" s="178"/>
      <c r="AH367" s="178"/>
      <c r="AI367" s="178"/>
      <c r="AJ367" s="178"/>
      <c r="AK367" s="178"/>
      <c r="AL367" s="178"/>
      <c r="AM367" s="178"/>
      <c r="AN367" s="178"/>
      <c r="AO367" s="178"/>
      <c r="AP367" s="178"/>
      <c r="AQ367" s="178"/>
      <c r="AR367" s="178"/>
      <c r="AS367" s="178"/>
      <c r="AT367" s="178"/>
      <c r="AU367" s="178"/>
      <c r="AV367" s="178"/>
      <c r="AW367" s="178"/>
      <c r="AX367" s="178"/>
      <c r="AY367" s="178"/>
      <c r="AZ367" s="178"/>
      <c r="BA367" s="178"/>
      <c r="BB367" s="178"/>
      <c r="BC367" s="178"/>
      <c r="BD367" s="178"/>
      <c r="BE367" s="178"/>
    </row>
    <row r="368" spans="1:57" ht="11.25" customHeight="1">
      <c r="A368" s="188"/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9"/>
      <c r="AB368" s="189"/>
      <c r="AC368" s="189"/>
      <c r="AD368" s="178"/>
      <c r="AE368" s="178"/>
      <c r="AF368" s="178"/>
      <c r="AG368" s="178"/>
      <c r="AH368" s="178"/>
      <c r="AI368" s="178"/>
      <c r="AJ368" s="178"/>
      <c r="AK368" s="178"/>
      <c r="AL368" s="178"/>
      <c r="AM368" s="178"/>
      <c r="AN368" s="178"/>
      <c r="AO368" s="178"/>
      <c r="AP368" s="178"/>
      <c r="AQ368" s="178"/>
      <c r="AR368" s="178"/>
      <c r="AS368" s="178"/>
      <c r="AT368" s="178"/>
      <c r="AU368" s="178"/>
      <c r="AV368" s="178"/>
      <c r="AW368" s="178"/>
      <c r="AX368" s="178"/>
      <c r="AY368" s="178"/>
      <c r="AZ368" s="178"/>
      <c r="BA368" s="178"/>
      <c r="BB368" s="178"/>
      <c r="BC368" s="178"/>
      <c r="BD368" s="178"/>
      <c r="BE368" s="178"/>
    </row>
    <row r="369" spans="1:57" ht="11.25" customHeight="1">
      <c r="A369" s="188"/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9"/>
      <c r="AB369" s="189"/>
      <c r="AC369" s="189"/>
      <c r="AD369" s="178"/>
      <c r="AE369" s="178"/>
      <c r="AF369" s="178"/>
      <c r="AG369" s="178"/>
      <c r="AH369" s="178"/>
      <c r="AI369" s="178"/>
      <c r="AJ369" s="178"/>
      <c r="AK369" s="178"/>
      <c r="AL369" s="178"/>
      <c r="AM369" s="178"/>
      <c r="AN369" s="178"/>
      <c r="AO369" s="178"/>
      <c r="AP369" s="178"/>
      <c r="AQ369" s="178"/>
      <c r="AR369" s="178"/>
      <c r="AS369" s="178"/>
      <c r="AT369" s="178"/>
      <c r="AU369" s="178"/>
      <c r="AV369" s="178"/>
      <c r="AW369" s="178"/>
      <c r="AX369" s="178"/>
      <c r="AY369" s="178"/>
      <c r="AZ369" s="178"/>
      <c r="BA369" s="178"/>
      <c r="BB369" s="178"/>
      <c r="BC369" s="178"/>
      <c r="BD369" s="178"/>
      <c r="BE369" s="178"/>
    </row>
    <row r="370" spans="1:57" ht="11.25" customHeight="1">
      <c r="A370" s="188"/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9"/>
      <c r="AB370" s="189"/>
      <c r="AC370" s="189"/>
      <c r="AD370" s="178"/>
      <c r="AE370" s="178"/>
      <c r="AF370" s="178"/>
      <c r="AG370" s="178"/>
      <c r="AH370" s="178"/>
      <c r="AI370" s="178"/>
      <c r="AJ370" s="178"/>
      <c r="AK370" s="178"/>
      <c r="AL370" s="178"/>
      <c r="AM370" s="178"/>
      <c r="AN370" s="178"/>
      <c r="AO370" s="178"/>
      <c r="AP370" s="178"/>
      <c r="AQ370" s="178"/>
      <c r="AR370" s="178"/>
      <c r="AS370" s="178"/>
      <c r="AT370" s="178"/>
      <c r="AU370" s="178"/>
      <c r="AV370" s="178"/>
      <c r="AW370" s="178"/>
      <c r="AX370" s="178"/>
      <c r="AY370" s="178"/>
      <c r="AZ370" s="178"/>
      <c r="BA370" s="178"/>
      <c r="BB370" s="178"/>
      <c r="BC370" s="178"/>
      <c r="BD370" s="178"/>
      <c r="BE370" s="178"/>
    </row>
    <row r="371" spans="1:57" ht="11.25" customHeight="1">
      <c r="A371" s="188"/>
      <c r="B371" s="188"/>
      <c r="C371" s="188"/>
      <c r="D371" s="188"/>
      <c r="E371" s="188"/>
      <c r="F371" s="188"/>
      <c r="G371" s="188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9"/>
      <c r="AB371" s="189"/>
      <c r="AC371" s="189"/>
      <c r="AD371" s="178"/>
      <c r="AE371" s="178"/>
      <c r="AF371" s="178"/>
      <c r="AG371" s="178"/>
      <c r="AH371" s="178"/>
      <c r="AI371" s="178"/>
      <c r="AJ371" s="178"/>
      <c r="AK371" s="178"/>
      <c r="AL371" s="178"/>
      <c r="AM371" s="178"/>
      <c r="AN371" s="178"/>
      <c r="AO371" s="178"/>
      <c r="AP371" s="178"/>
      <c r="AQ371" s="178"/>
      <c r="AR371" s="178"/>
      <c r="AS371" s="178"/>
      <c r="AT371" s="178"/>
      <c r="AU371" s="178"/>
      <c r="AV371" s="178"/>
      <c r="AW371" s="178"/>
      <c r="AX371" s="178"/>
      <c r="AY371" s="178"/>
      <c r="AZ371" s="178"/>
      <c r="BA371" s="178"/>
      <c r="BB371" s="178"/>
      <c r="BC371" s="178"/>
      <c r="BD371" s="178"/>
      <c r="BE371" s="178"/>
    </row>
    <row r="372" spans="1:57" ht="11.25" customHeight="1">
      <c r="A372" s="188"/>
      <c r="B372" s="188"/>
      <c r="C372" s="188"/>
      <c r="D372" s="188"/>
      <c r="E372" s="188"/>
      <c r="F372" s="188"/>
      <c r="G372" s="188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9"/>
      <c r="AB372" s="189"/>
      <c r="AC372" s="189"/>
      <c r="AD372" s="178"/>
      <c r="AE372" s="178"/>
      <c r="AF372" s="178"/>
      <c r="AG372" s="178"/>
      <c r="AH372" s="178"/>
      <c r="AI372" s="178"/>
      <c r="AJ372" s="178"/>
      <c r="AK372" s="178"/>
      <c r="AL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  <c r="BB372" s="178"/>
      <c r="BC372" s="178"/>
      <c r="BD372" s="178"/>
      <c r="BE372" s="178"/>
    </row>
    <row r="373" spans="1:57" ht="11.25" customHeight="1">
      <c r="A373" s="188"/>
      <c r="B373" s="188"/>
      <c r="C373" s="188"/>
      <c r="D373" s="188"/>
      <c r="E373" s="188"/>
      <c r="F373" s="188"/>
      <c r="G373" s="188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9"/>
      <c r="AB373" s="189"/>
      <c r="AC373" s="189"/>
      <c r="AD373" s="178"/>
      <c r="AE373" s="178"/>
      <c r="AF373" s="178"/>
      <c r="AG373" s="178"/>
      <c r="AH373" s="178"/>
      <c r="AI373" s="178"/>
      <c r="AJ373" s="178"/>
      <c r="AK373" s="178"/>
      <c r="AL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  <c r="BB373" s="178"/>
      <c r="BC373" s="178"/>
      <c r="BD373" s="178"/>
      <c r="BE373" s="178"/>
    </row>
    <row r="374" spans="1:57" ht="11.25" customHeight="1">
      <c r="A374" s="188"/>
      <c r="B374" s="188"/>
      <c r="C374" s="188"/>
      <c r="D374" s="188"/>
      <c r="E374" s="188"/>
      <c r="F374" s="188"/>
      <c r="G374" s="188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9"/>
      <c r="AB374" s="189"/>
      <c r="AC374" s="189"/>
      <c r="AD374" s="178"/>
      <c r="AE374" s="178"/>
      <c r="AF374" s="178"/>
      <c r="AG374" s="178"/>
      <c r="AH374" s="178"/>
      <c r="AI374" s="178"/>
      <c r="AJ374" s="178"/>
      <c r="AK374" s="178"/>
      <c r="AL374" s="178"/>
      <c r="AM374" s="178"/>
      <c r="AN374" s="178"/>
      <c r="AO374" s="178"/>
      <c r="AP374" s="178"/>
      <c r="AQ374" s="178"/>
      <c r="AR374" s="178"/>
      <c r="AS374" s="178"/>
      <c r="AT374" s="178"/>
      <c r="AU374" s="178"/>
      <c r="AV374" s="178"/>
      <c r="AW374" s="178"/>
      <c r="AX374" s="178"/>
      <c r="AY374" s="178"/>
      <c r="AZ374" s="178"/>
      <c r="BA374" s="178"/>
      <c r="BB374" s="178"/>
      <c r="BC374" s="178"/>
      <c r="BD374" s="178"/>
      <c r="BE374" s="178"/>
    </row>
    <row r="375" spans="1:57" ht="11.25" customHeight="1">
      <c r="A375" s="188"/>
      <c r="B375" s="188"/>
      <c r="C375" s="188"/>
      <c r="D375" s="188"/>
      <c r="E375" s="188"/>
      <c r="F375" s="188"/>
      <c r="G375" s="188"/>
      <c r="H375" s="188"/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  <c r="U375" s="188"/>
      <c r="V375" s="188"/>
      <c r="W375" s="188"/>
      <c r="X375" s="188"/>
      <c r="Y375" s="188"/>
      <c r="Z375" s="188"/>
      <c r="AA375" s="189"/>
      <c r="AB375" s="189"/>
      <c r="AC375" s="189"/>
      <c r="AD375" s="178"/>
      <c r="AE375" s="178"/>
      <c r="AF375" s="178"/>
      <c r="AG375" s="178"/>
      <c r="AH375" s="178"/>
      <c r="AI375" s="178"/>
      <c r="AJ375" s="178"/>
      <c r="AK375" s="178"/>
      <c r="AL375" s="178"/>
      <c r="AM375" s="178"/>
      <c r="AN375" s="178"/>
      <c r="AO375" s="178"/>
      <c r="AP375" s="178"/>
      <c r="AQ375" s="178"/>
      <c r="AR375" s="178"/>
      <c r="AS375" s="178"/>
      <c r="AT375" s="178"/>
      <c r="AU375" s="178"/>
      <c r="AV375" s="178"/>
      <c r="AW375" s="178"/>
      <c r="AX375" s="178"/>
      <c r="AY375" s="178"/>
      <c r="AZ375" s="178"/>
      <c r="BA375" s="178"/>
      <c r="BB375" s="178"/>
      <c r="BC375" s="178"/>
      <c r="BD375" s="178"/>
      <c r="BE375" s="178"/>
    </row>
    <row r="376" spans="1:57" ht="11.25" customHeight="1">
      <c r="A376" s="188"/>
      <c r="B376" s="188"/>
      <c r="C376" s="188"/>
      <c r="D376" s="188"/>
      <c r="E376" s="188"/>
      <c r="F376" s="188"/>
      <c r="G376" s="188"/>
      <c r="H376" s="188"/>
      <c r="I376" s="188"/>
      <c r="J376" s="188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  <c r="U376" s="188"/>
      <c r="V376" s="188"/>
      <c r="W376" s="188"/>
      <c r="X376" s="188"/>
      <c r="Y376" s="188"/>
      <c r="Z376" s="188"/>
      <c r="AA376" s="189"/>
      <c r="AB376" s="189"/>
      <c r="AC376" s="189"/>
      <c r="AD376" s="178"/>
      <c r="AE376" s="178"/>
      <c r="AF376" s="178"/>
      <c r="AG376" s="178"/>
      <c r="AH376" s="178"/>
      <c r="AI376" s="178"/>
      <c r="AJ376" s="178"/>
      <c r="AK376" s="178"/>
      <c r="AL376" s="178"/>
      <c r="AM376" s="178"/>
      <c r="AN376" s="178"/>
      <c r="AO376" s="178"/>
      <c r="AP376" s="178"/>
      <c r="AQ376" s="178"/>
      <c r="AR376" s="178"/>
      <c r="AS376" s="178"/>
      <c r="AT376" s="178"/>
      <c r="AU376" s="178"/>
      <c r="AV376" s="178"/>
      <c r="AW376" s="178"/>
      <c r="AX376" s="178"/>
      <c r="AY376" s="178"/>
      <c r="AZ376" s="178"/>
      <c r="BA376" s="178"/>
      <c r="BB376" s="178"/>
      <c r="BC376" s="178"/>
      <c r="BD376" s="178"/>
      <c r="BE376" s="178"/>
    </row>
    <row r="377" spans="1:57" ht="11.25" customHeight="1">
      <c r="A377" s="188"/>
      <c r="B377" s="188"/>
      <c r="C377" s="188"/>
      <c r="D377" s="188"/>
      <c r="E377" s="188"/>
      <c r="F377" s="188"/>
      <c r="G377" s="188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  <c r="U377" s="188"/>
      <c r="V377" s="188"/>
      <c r="W377" s="188"/>
      <c r="X377" s="188"/>
      <c r="Y377" s="188"/>
      <c r="Z377" s="188"/>
      <c r="AA377" s="189"/>
      <c r="AB377" s="189"/>
      <c r="AC377" s="189"/>
      <c r="AD377" s="178"/>
      <c r="AE377" s="178"/>
      <c r="AF377" s="178"/>
      <c r="AG377" s="178"/>
      <c r="AH377" s="178"/>
      <c r="AI377" s="178"/>
      <c r="AJ377" s="178"/>
      <c r="AK377" s="178"/>
      <c r="AL377" s="178"/>
      <c r="AM377" s="178"/>
      <c r="AN377" s="178"/>
      <c r="AO377" s="178"/>
      <c r="AP377" s="178"/>
      <c r="AQ377" s="178"/>
      <c r="AR377" s="178"/>
      <c r="AS377" s="178"/>
      <c r="AT377" s="178"/>
      <c r="AU377" s="178"/>
      <c r="AV377" s="178"/>
      <c r="AW377" s="178"/>
      <c r="AX377" s="178"/>
      <c r="AY377" s="178"/>
      <c r="AZ377" s="178"/>
      <c r="BA377" s="178"/>
      <c r="BB377" s="178"/>
      <c r="BC377" s="178"/>
      <c r="BD377" s="178"/>
      <c r="BE377" s="178"/>
    </row>
    <row r="378" spans="1:57" ht="11.25" customHeight="1">
      <c r="A378" s="188"/>
      <c r="B378" s="188"/>
      <c r="C378" s="188"/>
      <c r="D378" s="188"/>
      <c r="E378" s="188"/>
      <c r="F378" s="188"/>
      <c r="G378" s="188"/>
      <c r="H378" s="188"/>
      <c r="I378" s="188"/>
      <c r="J378" s="188"/>
      <c r="K378" s="188"/>
      <c r="L378" s="188"/>
      <c r="M378" s="188"/>
      <c r="N378" s="188"/>
      <c r="O378" s="188"/>
      <c r="P378" s="188"/>
      <c r="Q378" s="188"/>
      <c r="R378" s="188"/>
      <c r="S378" s="188"/>
      <c r="T378" s="188"/>
      <c r="U378" s="188"/>
      <c r="V378" s="188"/>
      <c r="W378" s="188"/>
      <c r="X378" s="188"/>
      <c r="Y378" s="188"/>
      <c r="Z378" s="188"/>
      <c r="AA378" s="189"/>
      <c r="AB378" s="189"/>
      <c r="AC378" s="189"/>
      <c r="AD378" s="178"/>
      <c r="AE378" s="178"/>
      <c r="AF378" s="178"/>
      <c r="AG378" s="178"/>
      <c r="AH378" s="178"/>
      <c r="AI378" s="178"/>
      <c r="AJ378" s="178"/>
      <c r="AK378" s="178"/>
      <c r="AL378" s="178"/>
      <c r="AM378" s="178"/>
      <c r="AN378" s="178"/>
      <c r="AO378" s="178"/>
      <c r="AP378" s="178"/>
      <c r="AQ378" s="178"/>
      <c r="AR378" s="178"/>
      <c r="AS378" s="178"/>
      <c r="AT378" s="178"/>
      <c r="AU378" s="178"/>
      <c r="AV378" s="178"/>
      <c r="AW378" s="178"/>
      <c r="AX378" s="178"/>
      <c r="AY378" s="178"/>
      <c r="AZ378" s="178"/>
      <c r="BA378" s="178"/>
      <c r="BB378" s="178"/>
      <c r="BC378" s="178"/>
      <c r="BD378" s="178"/>
      <c r="BE378" s="178"/>
    </row>
    <row r="379" spans="1:57" ht="11.25" customHeight="1">
      <c r="A379" s="188"/>
      <c r="B379" s="188"/>
      <c r="C379" s="188"/>
      <c r="D379" s="188"/>
      <c r="E379" s="188"/>
      <c r="F379" s="188"/>
      <c r="G379" s="188"/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  <c r="U379" s="188"/>
      <c r="V379" s="188"/>
      <c r="W379" s="188"/>
      <c r="X379" s="188"/>
      <c r="Y379" s="188"/>
      <c r="Z379" s="188"/>
      <c r="AA379" s="189"/>
      <c r="AB379" s="189"/>
      <c r="AC379" s="189"/>
      <c r="AD379" s="178"/>
      <c r="AE379" s="178"/>
      <c r="AF379" s="178"/>
      <c r="AG379" s="178"/>
      <c r="AH379" s="178"/>
      <c r="AI379" s="178"/>
      <c r="AJ379" s="178"/>
      <c r="AK379" s="178"/>
      <c r="AL379" s="178"/>
      <c r="AM379" s="178"/>
      <c r="AN379" s="178"/>
      <c r="AO379" s="178"/>
      <c r="AP379" s="178"/>
      <c r="AQ379" s="178"/>
      <c r="AR379" s="178"/>
      <c r="AS379" s="178"/>
      <c r="AT379" s="178"/>
      <c r="AU379" s="178"/>
      <c r="AV379" s="178"/>
      <c r="AW379" s="178"/>
      <c r="AX379" s="178"/>
      <c r="AY379" s="178"/>
      <c r="AZ379" s="178"/>
      <c r="BA379" s="178"/>
      <c r="BB379" s="178"/>
      <c r="BC379" s="178"/>
      <c r="BD379" s="178"/>
      <c r="BE379" s="178"/>
    </row>
    <row r="380" spans="1:57" ht="11.25" customHeight="1">
      <c r="A380" s="188"/>
      <c r="B380" s="188"/>
      <c r="C380" s="188"/>
      <c r="D380" s="188"/>
      <c r="E380" s="188"/>
      <c r="F380" s="188"/>
      <c r="G380" s="188"/>
      <c r="H380" s="188"/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  <c r="U380" s="188"/>
      <c r="V380" s="188"/>
      <c r="W380" s="188"/>
      <c r="X380" s="188"/>
      <c r="Y380" s="188"/>
      <c r="Z380" s="188"/>
      <c r="AA380" s="189"/>
      <c r="AB380" s="189"/>
      <c r="AC380" s="189"/>
      <c r="AD380" s="178"/>
      <c r="AE380" s="178"/>
      <c r="AF380" s="178"/>
      <c r="AG380" s="178"/>
      <c r="AH380" s="178"/>
      <c r="AI380" s="178"/>
      <c r="AJ380" s="178"/>
      <c r="AK380" s="178"/>
      <c r="AL380" s="178"/>
      <c r="AM380" s="178"/>
      <c r="AN380" s="178"/>
      <c r="AO380" s="178"/>
      <c r="AP380" s="178"/>
      <c r="AQ380" s="178"/>
      <c r="AR380" s="178"/>
      <c r="AS380" s="178"/>
      <c r="AT380" s="178"/>
      <c r="AU380" s="178"/>
      <c r="AV380" s="178"/>
      <c r="AW380" s="178"/>
      <c r="AX380" s="178"/>
      <c r="AY380" s="178"/>
      <c r="AZ380" s="178"/>
      <c r="BA380" s="178"/>
      <c r="BB380" s="178"/>
      <c r="BC380" s="178"/>
      <c r="BD380" s="178"/>
      <c r="BE380" s="178"/>
    </row>
    <row r="381" spans="1:57" ht="11.25" customHeight="1">
      <c r="A381" s="188"/>
      <c r="B381" s="188"/>
      <c r="C381" s="188"/>
      <c r="D381" s="188"/>
      <c r="E381" s="188"/>
      <c r="F381" s="188"/>
      <c r="G381" s="188"/>
      <c r="H381" s="188"/>
      <c r="I381" s="188"/>
      <c r="J381" s="188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  <c r="U381" s="188"/>
      <c r="V381" s="188"/>
      <c r="W381" s="188"/>
      <c r="X381" s="188"/>
      <c r="Y381" s="188"/>
      <c r="Z381" s="188"/>
      <c r="AA381" s="189"/>
      <c r="AB381" s="189"/>
      <c r="AC381" s="189"/>
      <c r="AD381" s="178"/>
      <c r="AE381" s="178"/>
      <c r="AF381" s="178"/>
      <c r="AG381" s="178"/>
      <c r="AH381" s="178"/>
      <c r="AI381" s="178"/>
      <c r="AJ381" s="178"/>
      <c r="AK381" s="178"/>
      <c r="AL381" s="178"/>
      <c r="AM381" s="178"/>
      <c r="AN381" s="178"/>
      <c r="AO381" s="178"/>
      <c r="AP381" s="178"/>
      <c r="AQ381" s="178"/>
      <c r="AR381" s="178"/>
      <c r="AS381" s="178"/>
      <c r="AT381" s="178"/>
      <c r="AU381" s="178"/>
      <c r="AV381" s="178"/>
      <c r="AW381" s="178"/>
      <c r="AX381" s="178"/>
      <c r="AY381" s="178"/>
      <c r="AZ381" s="178"/>
      <c r="BA381" s="178"/>
      <c r="BB381" s="178"/>
      <c r="BC381" s="178"/>
      <c r="BD381" s="178"/>
      <c r="BE381" s="178"/>
    </row>
    <row r="382" spans="1:57" ht="11.25" customHeight="1">
      <c r="A382" s="188"/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  <c r="U382" s="188"/>
      <c r="V382" s="188"/>
      <c r="W382" s="188"/>
      <c r="X382" s="188"/>
      <c r="Y382" s="188"/>
      <c r="Z382" s="188"/>
      <c r="AA382" s="189"/>
      <c r="AB382" s="189"/>
      <c r="AC382" s="189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  <c r="AR382" s="178"/>
      <c r="AS382" s="178"/>
      <c r="AT382" s="178"/>
      <c r="AU382" s="178"/>
      <c r="AV382" s="178"/>
      <c r="AW382" s="178"/>
      <c r="AX382" s="178"/>
      <c r="AY382" s="178"/>
      <c r="AZ382" s="178"/>
      <c r="BA382" s="178"/>
      <c r="BB382" s="178"/>
      <c r="BC382" s="178"/>
      <c r="BD382" s="178"/>
      <c r="BE382" s="178"/>
    </row>
    <row r="383" spans="1:57" ht="11.25" customHeight="1">
      <c r="A383" s="188"/>
      <c r="B383" s="188"/>
      <c r="C383" s="188"/>
      <c r="D383" s="188"/>
      <c r="E383" s="188"/>
      <c r="F383" s="188"/>
      <c r="G383" s="188"/>
      <c r="H383" s="188"/>
      <c r="I383" s="188"/>
      <c r="J383" s="188"/>
      <c r="K383" s="188"/>
      <c r="L383" s="188"/>
      <c r="M383" s="188"/>
      <c r="N383" s="188"/>
      <c r="O383" s="188"/>
      <c r="P383" s="188"/>
      <c r="Q383" s="188"/>
      <c r="R383" s="188"/>
      <c r="S383" s="188"/>
      <c r="T383" s="188"/>
      <c r="U383" s="188"/>
      <c r="V383" s="188"/>
      <c r="W383" s="188"/>
      <c r="X383" s="188"/>
      <c r="Y383" s="188"/>
      <c r="Z383" s="188"/>
      <c r="AA383" s="189"/>
      <c r="AB383" s="189"/>
      <c r="AC383" s="189"/>
      <c r="AD383" s="178"/>
      <c r="AE383" s="178"/>
      <c r="AF383" s="178"/>
      <c r="AG383" s="178"/>
      <c r="AH383" s="178"/>
      <c r="AI383" s="178"/>
      <c r="AJ383" s="178"/>
      <c r="AK383" s="178"/>
      <c r="AL383" s="178"/>
      <c r="AM383" s="178"/>
      <c r="AN383" s="178"/>
      <c r="AO383" s="178"/>
      <c r="AP383" s="178"/>
      <c r="AQ383" s="178"/>
      <c r="AR383" s="178"/>
      <c r="AS383" s="178"/>
      <c r="AT383" s="178"/>
      <c r="AU383" s="178"/>
      <c r="AV383" s="178"/>
      <c r="AW383" s="178"/>
      <c r="AX383" s="178"/>
      <c r="AY383" s="178"/>
      <c r="AZ383" s="178"/>
      <c r="BA383" s="178"/>
      <c r="BB383" s="178"/>
      <c r="BC383" s="178"/>
      <c r="BD383" s="178"/>
      <c r="BE383" s="178"/>
    </row>
    <row r="384" spans="1:57" ht="11.25" customHeight="1">
      <c r="A384" s="188"/>
      <c r="B384" s="188"/>
      <c r="C384" s="188"/>
      <c r="D384" s="188"/>
      <c r="E384" s="188"/>
      <c r="F384" s="188"/>
      <c r="G384" s="188"/>
      <c r="H384" s="188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  <c r="U384" s="188"/>
      <c r="V384" s="188"/>
      <c r="W384" s="188"/>
      <c r="X384" s="188"/>
      <c r="Y384" s="188"/>
      <c r="Z384" s="188"/>
      <c r="AA384" s="189"/>
      <c r="AB384" s="189"/>
      <c r="AC384" s="189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8"/>
      <c r="AT384" s="178"/>
      <c r="AU384" s="178"/>
      <c r="AV384" s="178"/>
      <c r="AW384" s="178"/>
      <c r="AX384" s="178"/>
      <c r="AY384" s="178"/>
      <c r="AZ384" s="178"/>
      <c r="BA384" s="178"/>
      <c r="BB384" s="178"/>
      <c r="BC384" s="178"/>
      <c r="BD384" s="178"/>
      <c r="BE384" s="178"/>
    </row>
    <row r="385" spans="1:57" ht="11.25" customHeight="1">
      <c r="A385" s="188"/>
      <c r="B385" s="188"/>
      <c r="C385" s="188"/>
      <c r="D385" s="188"/>
      <c r="E385" s="188"/>
      <c r="F385" s="188"/>
      <c r="G385" s="188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8"/>
      <c r="Z385" s="188"/>
      <c r="AA385" s="189"/>
      <c r="AB385" s="189"/>
      <c r="AC385" s="189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8"/>
      <c r="AT385" s="178"/>
      <c r="AU385" s="178"/>
      <c r="AV385" s="178"/>
      <c r="AW385" s="178"/>
      <c r="AX385" s="178"/>
      <c r="AY385" s="178"/>
      <c r="AZ385" s="178"/>
      <c r="BA385" s="178"/>
      <c r="BB385" s="178"/>
      <c r="BC385" s="178"/>
      <c r="BD385" s="178"/>
      <c r="BE385" s="178"/>
    </row>
    <row r="386" spans="1:57" ht="11.25" customHeight="1">
      <c r="A386" s="188"/>
      <c r="B386" s="188"/>
      <c r="C386" s="188"/>
      <c r="D386" s="188"/>
      <c r="E386" s="188"/>
      <c r="F386" s="188"/>
      <c r="G386" s="188"/>
      <c r="H386" s="188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  <c r="U386" s="188"/>
      <c r="V386" s="188"/>
      <c r="W386" s="188"/>
      <c r="X386" s="188"/>
      <c r="Y386" s="188"/>
      <c r="Z386" s="188"/>
      <c r="AA386" s="189"/>
      <c r="AB386" s="189"/>
      <c r="AC386" s="189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8"/>
      <c r="AT386" s="178"/>
      <c r="AU386" s="178"/>
      <c r="AV386" s="178"/>
      <c r="AW386" s="178"/>
      <c r="AX386" s="178"/>
      <c r="AY386" s="178"/>
      <c r="AZ386" s="178"/>
      <c r="BA386" s="178"/>
      <c r="BB386" s="178"/>
      <c r="BC386" s="178"/>
      <c r="BD386" s="178"/>
      <c r="BE386" s="178"/>
    </row>
    <row r="387" spans="1:57" ht="11.25" customHeight="1">
      <c r="A387" s="188"/>
      <c r="B387" s="188"/>
      <c r="C387" s="188"/>
      <c r="D387" s="188"/>
      <c r="E387" s="188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9"/>
      <c r="AB387" s="189"/>
      <c r="AC387" s="189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8"/>
      <c r="AT387" s="178"/>
      <c r="AU387" s="178"/>
      <c r="AV387" s="178"/>
      <c r="AW387" s="178"/>
      <c r="AX387" s="178"/>
      <c r="AY387" s="178"/>
      <c r="AZ387" s="178"/>
      <c r="BA387" s="178"/>
      <c r="BB387" s="178"/>
      <c r="BC387" s="178"/>
      <c r="BD387" s="178"/>
      <c r="BE387" s="178"/>
    </row>
    <row r="388" spans="1:57" ht="11.25" customHeight="1">
      <c r="A388" s="188"/>
      <c r="B388" s="188"/>
      <c r="C388" s="188"/>
      <c r="D388" s="188"/>
      <c r="E388" s="188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  <c r="U388" s="188"/>
      <c r="V388" s="188"/>
      <c r="W388" s="188"/>
      <c r="X388" s="188"/>
      <c r="Y388" s="188"/>
      <c r="Z388" s="188"/>
      <c r="AA388" s="189"/>
      <c r="AB388" s="189"/>
      <c r="AC388" s="189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178"/>
      <c r="AT388" s="178"/>
      <c r="AU388" s="178"/>
      <c r="AV388" s="178"/>
      <c r="AW388" s="178"/>
      <c r="AX388" s="178"/>
      <c r="AY388" s="178"/>
      <c r="AZ388" s="178"/>
      <c r="BA388" s="178"/>
      <c r="BB388" s="178"/>
      <c r="BC388" s="178"/>
      <c r="BD388" s="178"/>
      <c r="BE388" s="178"/>
    </row>
    <row r="389" spans="1:57" ht="11.25" customHeight="1">
      <c r="A389" s="188"/>
      <c r="B389" s="188"/>
      <c r="C389" s="188"/>
      <c r="D389" s="188"/>
      <c r="E389" s="188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9"/>
      <c r="AB389" s="189"/>
      <c r="AC389" s="189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  <c r="AR389" s="178"/>
      <c r="AS389" s="178"/>
      <c r="AT389" s="178"/>
      <c r="AU389" s="178"/>
      <c r="AV389" s="178"/>
      <c r="AW389" s="178"/>
      <c r="AX389" s="178"/>
      <c r="AY389" s="178"/>
      <c r="AZ389" s="178"/>
      <c r="BA389" s="178"/>
      <c r="BB389" s="178"/>
      <c r="BC389" s="178"/>
      <c r="BD389" s="178"/>
      <c r="BE389" s="178"/>
    </row>
    <row r="390" spans="1:57" ht="11.25" customHeight="1">
      <c r="A390" s="188"/>
      <c r="B390" s="188"/>
      <c r="C390" s="188"/>
      <c r="D390" s="188"/>
      <c r="E390" s="188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9"/>
      <c r="AB390" s="189"/>
      <c r="AC390" s="189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  <c r="AR390" s="178"/>
      <c r="AS390" s="178"/>
      <c r="AT390" s="178"/>
      <c r="AU390" s="178"/>
      <c r="AV390" s="178"/>
      <c r="AW390" s="178"/>
      <c r="AX390" s="178"/>
      <c r="AY390" s="178"/>
      <c r="AZ390" s="178"/>
      <c r="BA390" s="178"/>
      <c r="BB390" s="178"/>
      <c r="BC390" s="178"/>
      <c r="BD390" s="178"/>
      <c r="BE390" s="178"/>
    </row>
    <row r="391" spans="1:57" ht="11.25" customHeight="1">
      <c r="A391" s="188"/>
      <c r="B391" s="188"/>
      <c r="C391" s="188"/>
      <c r="D391" s="188"/>
      <c r="E391" s="188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9"/>
      <c r="AB391" s="189"/>
      <c r="AC391" s="189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  <c r="AR391" s="178"/>
      <c r="AS391" s="178"/>
      <c r="AT391" s="178"/>
      <c r="AU391" s="178"/>
      <c r="AV391" s="178"/>
      <c r="AW391" s="178"/>
      <c r="AX391" s="178"/>
      <c r="AY391" s="178"/>
      <c r="AZ391" s="178"/>
      <c r="BA391" s="178"/>
      <c r="BB391" s="178"/>
      <c r="BC391" s="178"/>
      <c r="BD391" s="178"/>
      <c r="BE391" s="178"/>
    </row>
    <row r="392" spans="1:57" ht="11.25" customHeight="1">
      <c r="A392" s="188"/>
      <c r="B392" s="188"/>
      <c r="C392" s="188"/>
      <c r="D392" s="188"/>
      <c r="E392" s="188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9"/>
      <c r="AB392" s="189"/>
      <c r="AC392" s="189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  <c r="AR392" s="178"/>
      <c r="AS392" s="178"/>
      <c r="AT392" s="178"/>
      <c r="AU392" s="178"/>
      <c r="AV392" s="178"/>
      <c r="AW392" s="178"/>
      <c r="AX392" s="178"/>
      <c r="AY392" s="178"/>
      <c r="AZ392" s="178"/>
      <c r="BA392" s="178"/>
      <c r="BB392" s="178"/>
      <c r="BC392" s="178"/>
      <c r="BD392" s="178"/>
      <c r="BE392" s="178"/>
    </row>
    <row r="393" spans="1:57" ht="11.25" customHeight="1">
      <c r="A393" s="188"/>
      <c r="B393" s="188"/>
      <c r="C393" s="188"/>
      <c r="D393" s="188"/>
      <c r="E393" s="188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  <c r="U393" s="188"/>
      <c r="V393" s="188"/>
      <c r="W393" s="188"/>
      <c r="X393" s="188"/>
      <c r="Y393" s="188"/>
      <c r="Z393" s="188"/>
      <c r="AA393" s="189"/>
      <c r="AB393" s="189"/>
      <c r="AC393" s="189"/>
      <c r="AD393" s="178"/>
      <c r="AE393" s="178"/>
      <c r="AF393" s="178"/>
      <c r="AG393" s="178"/>
      <c r="AH393" s="178"/>
      <c r="AI393" s="178"/>
      <c r="AJ393" s="178"/>
      <c r="AK393" s="178"/>
      <c r="AL393" s="178"/>
      <c r="AM393" s="178"/>
      <c r="AN393" s="178"/>
      <c r="AO393" s="178"/>
      <c r="AP393" s="178"/>
      <c r="AQ393" s="178"/>
      <c r="AR393" s="178"/>
      <c r="AS393" s="178"/>
      <c r="AT393" s="178"/>
      <c r="AU393" s="178"/>
      <c r="AV393" s="178"/>
      <c r="AW393" s="178"/>
      <c r="AX393" s="178"/>
      <c r="AY393" s="178"/>
      <c r="AZ393" s="178"/>
      <c r="BA393" s="178"/>
      <c r="BB393" s="178"/>
      <c r="BC393" s="178"/>
      <c r="BD393" s="178"/>
      <c r="BE393" s="178"/>
    </row>
    <row r="394" spans="1:57" ht="11.25" customHeight="1">
      <c r="A394" s="188"/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  <c r="U394" s="188"/>
      <c r="V394" s="188"/>
      <c r="W394" s="188"/>
      <c r="X394" s="188"/>
      <c r="Y394" s="188"/>
      <c r="Z394" s="188"/>
      <c r="AA394" s="189"/>
      <c r="AB394" s="189"/>
      <c r="AC394" s="189"/>
      <c r="AD394" s="178"/>
      <c r="AE394" s="178"/>
      <c r="AF394" s="178"/>
      <c r="AG394" s="178"/>
      <c r="AH394" s="178"/>
      <c r="AI394" s="178"/>
      <c r="AJ394" s="178"/>
      <c r="AK394" s="178"/>
      <c r="AL394" s="178"/>
      <c r="AM394" s="178"/>
      <c r="AN394" s="178"/>
      <c r="AO394" s="178"/>
      <c r="AP394" s="178"/>
      <c r="AQ394" s="178"/>
      <c r="AR394" s="178"/>
      <c r="AS394" s="178"/>
      <c r="AT394" s="178"/>
      <c r="AU394" s="178"/>
      <c r="AV394" s="178"/>
      <c r="AW394" s="178"/>
      <c r="AX394" s="178"/>
      <c r="AY394" s="178"/>
      <c r="AZ394" s="178"/>
      <c r="BA394" s="178"/>
      <c r="BB394" s="178"/>
      <c r="BC394" s="178"/>
      <c r="BD394" s="178"/>
      <c r="BE394" s="178"/>
    </row>
    <row r="395" spans="1:57" ht="11.25" customHeight="1">
      <c r="A395" s="188"/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  <c r="U395" s="188"/>
      <c r="V395" s="188"/>
      <c r="W395" s="188"/>
      <c r="X395" s="188"/>
      <c r="Y395" s="188"/>
      <c r="Z395" s="188"/>
      <c r="AA395" s="189"/>
      <c r="AB395" s="189"/>
      <c r="AC395" s="189"/>
      <c r="AD395" s="178"/>
      <c r="AE395" s="178"/>
      <c r="AF395" s="178"/>
      <c r="AG395" s="178"/>
      <c r="AH395" s="178"/>
      <c r="AI395" s="178"/>
      <c r="AJ395" s="178"/>
      <c r="AK395" s="178"/>
      <c r="AL395" s="178"/>
      <c r="AM395" s="178"/>
      <c r="AN395" s="178"/>
      <c r="AO395" s="178"/>
      <c r="AP395" s="178"/>
      <c r="AQ395" s="178"/>
      <c r="AR395" s="178"/>
      <c r="AS395" s="178"/>
      <c r="AT395" s="178"/>
      <c r="AU395" s="178"/>
      <c r="AV395" s="178"/>
      <c r="AW395" s="178"/>
      <c r="AX395" s="178"/>
      <c r="AY395" s="178"/>
      <c r="AZ395" s="178"/>
      <c r="BA395" s="178"/>
      <c r="BB395" s="178"/>
      <c r="BC395" s="178"/>
      <c r="BD395" s="178"/>
      <c r="BE395" s="178"/>
    </row>
    <row r="396" spans="1:57" ht="11.25" customHeight="1">
      <c r="A396" s="188"/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8"/>
      <c r="V396" s="188"/>
      <c r="W396" s="188"/>
      <c r="X396" s="188"/>
      <c r="Y396" s="188"/>
      <c r="Z396" s="188"/>
      <c r="AA396" s="189"/>
      <c r="AB396" s="189"/>
      <c r="AC396" s="189"/>
      <c r="AD396" s="178"/>
      <c r="AE396" s="178"/>
      <c r="AF396" s="178"/>
      <c r="AG396" s="178"/>
      <c r="AH396" s="178"/>
      <c r="AI396" s="178"/>
      <c r="AJ396" s="178"/>
      <c r="AK396" s="178"/>
      <c r="AL396" s="178"/>
      <c r="AM396" s="178"/>
      <c r="AN396" s="178"/>
      <c r="AO396" s="178"/>
      <c r="AP396" s="178"/>
      <c r="AQ396" s="178"/>
      <c r="AR396" s="178"/>
      <c r="AS396" s="178"/>
      <c r="AT396" s="178"/>
      <c r="AU396" s="178"/>
      <c r="AV396" s="178"/>
      <c r="AW396" s="178"/>
      <c r="AX396" s="178"/>
      <c r="AY396" s="178"/>
      <c r="AZ396" s="178"/>
      <c r="BA396" s="178"/>
      <c r="BB396" s="178"/>
      <c r="BC396" s="178"/>
      <c r="BD396" s="178"/>
      <c r="BE396" s="178"/>
    </row>
    <row r="397" spans="1:57" ht="11.25" customHeight="1">
      <c r="A397" s="188"/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  <c r="U397" s="188"/>
      <c r="V397" s="188"/>
      <c r="W397" s="188"/>
      <c r="X397" s="188"/>
      <c r="Y397" s="188"/>
      <c r="Z397" s="188"/>
      <c r="AA397" s="189"/>
      <c r="AB397" s="189"/>
      <c r="AC397" s="189"/>
      <c r="AD397" s="178"/>
      <c r="AE397" s="178"/>
      <c r="AF397" s="178"/>
      <c r="AG397" s="178"/>
      <c r="AH397" s="178"/>
      <c r="AI397" s="178"/>
      <c r="AJ397" s="178"/>
      <c r="AK397" s="178"/>
      <c r="AL397" s="178"/>
      <c r="AM397" s="178"/>
      <c r="AN397" s="178"/>
      <c r="AO397" s="178"/>
      <c r="AP397" s="178"/>
      <c r="AQ397" s="178"/>
      <c r="AR397" s="178"/>
      <c r="AS397" s="178"/>
      <c r="AT397" s="178"/>
      <c r="AU397" s="178"/>
      <c r="AV397" s="178"/>
      <c r="AW397" s="178"/>
      <c r="AX397" s="178"/>
      <c r="AY397" s="178"/>
      <c r="AZ397" s="178"/>
      <c r="BA397" s="178"/>
      <c r="BB397" s="178"/>
      <c r="BC397" s="178"/>
      <c r="BD397" s="178"/>
      <c r="BE397" s="178"/>
    </row>
    <row r="398" spans="1:57" ht="11.25" customHeight="1">
      <c r="A398" s="188"/>
      <c r="B398" s="188"/>
      <c r="C398" s="188"/>
      <c r="D398" s="188"/>
      <c r="E398" s="188"/>
      <c r="F398" s="188"/>
      <c r="G398" s="188"/>
      <c r="H398" s="188"/>
      <c r="I398" s="188"/>
      <c r="J398" s="188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  <c r="U398" s="188"/>
      <c r="V398" s="188"/>
      <c r="W398" s="188"/>
      <c r="X398" s="188"/>
      <c r="Y398" s="188"/>
      <c r="Z398" s="188"/>
      <c r="AA398" s="189"/>
      <c r="AB398" s="189"/>
      <c r="AC398" s="189"/>
      <c r="AD398" s="178"/>
      <c r="AE398" s="178"/>
      <c r="AF398" s="178"/>
      <c r="AG398" s="178"/>
      <c r="AH398" s="178"/>
      <c r="AI398" s="178"/>
      <c r="AJ398" s="178"/>
      <c r="AK398" s="178"/>
      <c r="AL398" s="178"/>
      <c r="AM398" s="178"/>
      <c r="AN398" s="178"/>
      <c r="AO398" s="178"/>
      <c r="AP398" s="178"/>
      <c r="AQ398" s="178"/>
      <c r="AR398" s="178"/>
      <c r="AS398" s="178"/>
      <c r="AT398" s="178"/>
      <c r="AU398" s="178"/>
      <c r="AV398" s="178"/>
      <c r="AW398" s="178"/>
      <c r="AX398" s="178"/>
      <c r="AY398" s="178"/>
      <c r="AZ398" s="178"/>
      <c r="BA398" s="178"/>
      <c r="BB398" s="178"/>
      <c r="BC398" s="178"/>
      <c r="BD398" s="178"/>
      <c r="BE398" s="178"/>
    </row>
    <row r="399" spans="1:57" ht="11.25" customHeight="1">
      <c r="A399" s="188"/>
      <c r="B399" s="188"/>
      <c r="C399" s="188"/>
      <c r="D399" s="188"/>
      <c r="E399" s="188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  <c r="U399" s="188"/>
      <c r="V399" s="188"/>
      <c r="W399" s="188"/>
      <c r="X399" s="188"/>
      <c r="Y399" s="188"/>
      <c r="Z399" s="188"/>
      <c r="AA399" s="189"/>
      <c r="AB399" s="189"/>
      <c r="AC399" s="189"/>
      <c r="AD399" s="178"/>
      <c r="AE399" s="178"/>
      <c r="AF399" s="178"/>
      <c r="AG399" s="178"/>
      <c r="AH399" s="178"/>
      <c r="AI399" s="178"/>
      <c r="AJ399" s="178"/>
      <c r="AK399" s="178"/>
      <c r="AL399" s="178"/>
      <c r="AM399" s="178"/>
      <c r="AN399" s="178"/>
      <c r="AO399" s="178"/>
      <c r="AP399" s="178"/>
      <c r="AQ399" s="178"/>
      <c r="AR399" s="178"/>
      <c r="AS399" s="178"/>
      <c r="AT399" s="178"/>
      <c r="AU399" s="178"/>
      <c r="AV399" s="178"/>
      <c r="AW399" s="178"/>
      <c r="AX399" s="178"/>
      <c r="AY399" s="178"/>
      <c r="AZ399" s="178"/>
      <c r="BA399" s="178"/>
      <c r="BB399" s="178"/>
      <c r="BC399" s="178"/>
      <c r="BD399" s="178"/>
      <c r="BE399" s="178"/>
    </row>
    <row r="400" spans="1:57" ht="11.25" customHeight="1">
      <c r="A400" s="188"/>
      <c r="B400" s="188"/>
      <c r="C400" s="188"/>
      <c r="D400" s="188"/>
      <c r="E400" s="188"/>
      <c r="F400" s="188"/>
      <c r="G400" s="188"/>
      <c r="H400" s="188"/>
      <c r="I400" s="188"/>
      <c r="J400" s="188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  <c r="U400" s="188"/>
      <c r="V400" s="188"/>
      <c r="W400" s="188"/>
      <c r="X400" s="188"/>
      <c r="Y400" s="188"/>
      <c r="Z400" s="188"/>
      <c r="AA400" s="189"/>
      <c r="AB400" s="189"/>
      <c r="AC400" s="189"/>
      <c r="AD400" s="178"/>
      <c r="AE400" s="178"/>
      <c r="AF400" s="178"/>
      <c r="AG400" s="178"/>
      <c r="AH400" s="178"/>
      <c r="AI400" s="178"/>
      <c r="AJ400" s="178"/>
      <c r="AK400" s="178"/>
      <c r="AL400" s="178"/>
      <c r="AM400" s="178"/>
      <c r="AN400" s="178"/>
      <c r="AO400" s="178"/>
      <c r="AP400" s="178"/>
      <c r="AQ400" s="178"/>
      <c r="AR400" s="178"/>
      <c r="AS400" s="178"/>
      <c r="AT400" s="178"/>
      <c r="AU400" s="178"/>
      <c r="AV400" s="178"/>
      <c r="AW400" s="178"/>
      <c r="AX400" s="178"/>
      <c r="AY400" s="178"/>
      <c r="AZ400" s="178"/>
      <c r="BA400" s="178"/>
      <c r="BB400" s="178"/>
      <c r="BC400" s="178"/>
      <c r="BD400" s="178"/>
      <c r="BE400" s="178"/>
    </row>
    <row r="401" spans="1:57" ht="11.25" customHeight="1">
      <c r="A401" s="188"/>
      <c r="B401" s="188"/>
      <c r="C401" s="188"/>
      <c r="D401" s="188"/>
      <c r="E401" s="188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  <c r="U401" s="188"/>
      <c r="V401" s="188"/>
      <c r="W401" s="188"/>
      <c r="X401" s="188"/>
      <c r="Y401" s="188"/>
      <c r="Z401" s="188"/>
      <c r="AA401" s="189"/>
      <c r="AB401" s="189"/>
      <c r="AC401" s="189"/>
      <c r="AD401" s="178"/>
      <c r="AE401" s="178"/>
      <c r="AF401" s="178"/>
      <c r="AG401" s="178"/>
      <c r="AH401" s="178"/>
      <c r="AI401" s="178"/>
      <c r="AJ401" s="178"/>
      <c r="AK401" s="178"/>
      <c r="AL401" s="178"/>
      <c r="AM401" s="178"/>
      <c r="AN401" s="178"/>
      <c r="AO401" s="178"/>
      <c r="AP401" s="178"/>
      <c r="AQ401" s="178"/>
      <c r="AR401" s="178"/>
      <c r="AS401" s="178"/>
      <c r="AT401" s="178"/>
      <c r="AU401" s="178"/>
      <c r="AV401" s="178"/>
      <c r="AW401" s="178"/>
      <c r="AX401" s="178"/>
      <c r="AY401" s="178"/>
      <c r="AZ401" s="178"/>
      <c r="BA401" s="178"/>
      <c r="BB401" s="178"/>
      <c r="BC401" s="178"/>
      <c r="BD401" s="178"/>
      <c r="BE401" s="178"/>
    </row>
    <row r="402" spans="1:57" ht="11.25" customHeight="1">
      <c r="A402" s="188"/>
      <c r="B402" s="188"/>
      <c r="C402" s="188"/>
      <c r="D402" s="188"/>
      <c r="E402" s="188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9"/>
      <c r="AB402" s="189"/>
      <c r="AC402" s="189"/>
      <c r="AD402" s="178"/>
      <c r="AE402" s="178"/>
      <c r="AF402" s="178"/>
      <c r="AG402" s="178"/>
      <c r="AH402" s="178"/>
      <c r="AI402" s="178"/>
      <c r="AJ402" s="178"/>
      <c r="AK402" s="178"/>
      <c r="AL402" s="178"/>
      <c r="AM402" s="178"/>
      <c r="AN402" s="178"/>
      <c r="AO402" s="178"/>
      <c r="AP402" s="178"/>
      <c r="AQ402" s="178"/>
      <c r="AR402" s="178"/>
      <c r="AS402" s="178"/>
      <c r="AT402" s="178"/>
      <c r="AU402" s="178"/>
      <c r="AV402" s="178"/>
      <c r="AW402" s="178"/>
      <c r="AX402" s="178"/>
      <c r="AY402" s="178"/>
      <c r="AZ402" s="178"/>
      <c r="BA402" s="178"/>
      <c r="BB402" s="178"/>
      <c r="BC402" s="178"/>
      <c r="BD402" s="178"/>
      <c r="BE402" s="178"/>
    </row>
    <row r="403" spans="1:57" ht="11.25" customHeight="1">
      <c r="A403" s="188"/>
      <c r="B403" s="188"/>
      <c r="C403" s="188"/>
      <c r="D403" s="188"/>
      <c r="E403" s="188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9"/>
      <c r="AB403" s="189"/>
      <c r="AC403" s="189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  <c r="AR403" s="178"/>
      <c r="AS403" s="178"/>
      <c r="AT403" s="178"/>
      <c r="AU403" s="178"/>
      <c r="AV403" s="178"/>
      <c r="AW403" s="178"/>
      <c r="AX403" s="178"/>
      <c r="AY403" s="178"/>
      <c r="AZ403" s="178"/>
      <c r="BA403" s="178"/>
      <c r="BB403" s="178"/>
      <c r="BC403" s="178"/>
      <c r="BD403" s="178"/>
      <c r="BE403" s="178"/>
    </row>
    <row r="404" spans="1:57" ht="11.25" customHeight="1">
      <c r="A404" s="188"/>
      <c r="B404" s="188"/>
      <c r="C404" s="188"/>
      <c r="D404" s="188"/>
      <c r="E404" s="188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9"/>
      <c r="AB404" s="189"/>
      <c r="AC404" s="189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  <c r="AR404" s="178"/>
      <c r="AS404" s="178"/>
      <c r="AT404" s="178"/>
      <c r="AU404" s="178"/>
      <c r="AV404" s="178"/>
      <c r="AW404" s="178"/>
      <c r="AX404" s="178"/>
      <c r="AY404" s="178"/>
      <c r="AZ404" s="178"/>
      <c r="BA404" s="178"/>
      <c r="BB404" s="178"/>
      <c r="BC404" s="178"/>
      <c r="BD404" s="178"/>
      <c r="BE404" s="178"/>
    </row>
    <row r="405" spans="1:57" ht="11.25" customHeight="1">
      <c r="A405" s="188"/>
      <c r="B405" s="188"/>
      <c r="C405" s="188"/>
      <c r="D405" s="188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9"/>
      <c r="AB405" s="189"/>
      <c r="AC405" s="189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  <c r="AR405" s="178"/>
      <c r="AS405" s="178"/>
      <c r="AT405" s="178"/>
      <c r="AU405" s="178"/>
      <c r="AV405" s="178"/>
      <c r="AW405" s="178"/>
      <c r="AX405" s="178"/>
      <c r="AY405" s="178"/>
      <c r="AZ405" s="178"/>
      <c r="BA405" s="178"/>
      <c r="BB405" s="178"/>
      <c r="BC405" s="178"/>
      <c r="BD405" s="178"/>
      <c r="BE405" s="178"/>
    </row>
    <row r="406" spans="1:57" ht="11.25" customHeight="1">
      <c r="A406" s="188"/>
      <c r="B406" s="188"/>
      <c r="C406" s="188"/>
      <c r="D406" s="188"/>
      <c r="E406" s="188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9"/>
      <c r="AB406" s="189"/>
      <c r="AC406" s="189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  <c r="AR406" s="178"/>
      <c r="AS406" s="178"/>
      <c r="AT406" s="178"/>
      <c r="AU406" s="178"/>
      <c r="AV406" s="178"/>
      <c r="AW406" s="178"/>
      <c r="AX406" s="178"/>
      <c r="AY406" s="178"/>
      <c r="AZ406" s="178"/>
      <c r="BA406" s="178"/>
      <c r="BB406" s="178"/>
      <c r="BC406" s="178"/>
      <c r="BD406" s="178"/>
      <c r="BE406" s="178"/>
    </row>
    <row r="407" spans="1:57" ht="11.25" customHeight="1">
      <c r="A407" s="188"/>
      <c r="B407" s="188"/>
      <c r="C407" s="188"/>
      <c r="D407" s="188"/>
      <c r="E407" s="188"/>
      <c r="F407" s="188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9"/>
      <c r="AB407" s="189"/>
      <c r="AC407" s="189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  <c r="AR407" s="178"/>
      <c r="AS407" s="178"/>
      <c r="AT407" s="178"/>
      <c r="AU407" s="178"/>
      <c r="AV407" s="178"/>
      <c r="AW407" s="178"/>
      <c r="AX407" s="178"/>
      <c r="AY407" s="178"/>
      <c r="AZ407" s="178"/>
      <c r="BA407" s="178"/>
      <c r="BB407" s="178"/>
      <c r="BC407" s="178"/>
      <c r="BD407" s="178"/>
      <c r="BE407" s="178"/>
    </row>
    <row r="408" spans="1:57" ht="11.25" customHeight="1">
      <c r="A408" s="188"/>
      <c r="B408" s="188"/>
      <c r="C408" s="188"/>
      <c r="D408" s="188"/>
      <c r="E408" s="188"/>
      <c r="F408" s="188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9"/>
      <c r="AB408" s="189"/>
      <c r="AC408" s="189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  <c r="AR408" s="178"/>
      <c r="AS408" s="178"/>
      <c r="AT408" s="178"/>
      <c r="AU408" s="178"/>
      <c r="AV408" s="178"/>
      <c r="AW408" s="178"/>
      <c r="AX408" s="178"/>
      <c r="AY408" s="178"/>
      <c r="AZ408" s="178"/>
      <c r="BA408" s="178"/>
      <c r="BB408" s="178"/>
      <c r="BC408" s="178"/>
      <c r="BD408" s="178"/>
      <c r="BE408" s="178"/>
    </row>
    <row r="409" spans="1:57" ht="11.25" customHeight="1">
      <c r="A409" s="188"/>
      <c r="B409" s="188"/>
      <c r="C409" s="188"/>
      <c r="D409" s="188"/>
      <c r="E409" s="188"/>
      <c r="F409" s="188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9"/>
      <c r="AB409" s="189"/>
      <c r="AC409" s="189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  <c r="AR409" s="178"/>
      <c r="AS409" s="178"/>
      <c r="AT409" s="178"/>
      <c r="AU409" s="178"/>
      <c r="AV409" s="178"/>
      <c r="AW409" s="178"/>
      <c r="AX409" s="178"/>
      <c r="AY409" s="178"/>
      <c r="AZ409" s="178"/>
      <c r="BA409" s="178"/>
      <c r="BB409" s="178"/>
      <c r="BC409" s="178"/>
      <c r="BD409" s="178"/>
      <c r="BE409" s="178"/>
    </row>
    <row r="410" spans="1:57" ht="11.25" customHeight="1">
      <c r="A410" s="188"/>
      <c r="B410" s="188"/>
      <c r="C410" s="188"/>
      <c r="D410" s="188"/>
      <c r="E410" s="188"/>
      <c r="F410" s="188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9"/>
      <c r="AB410" s="189"/>
      <c r="AC410" s="189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  <c r="AR410" s="178"/>
      <c r="AS410" s="178"/>
      <c r="AT410" s="178"/>
      <c r="AU410" s="178"/>
      <c r="AV410" s="178"/>
      <c r="AW410" s="178"/>
      <c r="AX410" s="178"/>
      <c r="AY410" s="178"/>
      <c r="AZ410" s="178"/>
      <c r="BA410" s="178"/>
      <c r="BB410" s="178"/>
      <c r="BC410" s="178"/>
      <c r="BD410" s="178"/>
      <c r="BE410" s="178"/>
    </row>
    <row r="411" spans="1:57" ht="11.25" customHeight="1">
      <c r="A411" s="188"/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  <c r="U411" s="188"/>
      <c r="V411" s="188"/>
      <c r="W411" s="188"/>
      <c r="X411" s="188"/>
      <c r="Y411" s="188"/>
      <c r="Z411" s="188"/>
      <c r="AA411" s="189"/>
      <c r="AB411" s="189"/>
      <c r="AC411" s="189"/>
      <c r="AD411" s="178"/>
      <c r="AE411" s="178"/>
      <c r="AF411" s="178"/>
      <c r="AG411" s="178"/>
      <c r="AH411" s="178"/>
      <c r="AI411" s="178"/>
      <c r="AJ411" s="178"/>
      <c r="AK411" s="178"/>
      <c r="AL411" s="178"/>
      <c r="AM411" s="178"/>
      <c r="AN411" s="178"/>
      <c r="AO411" s="178"/>
      <c r="AP411" s="178"/>
      <c r="AQ411" s="178"/>
      <c r="AR411" s="178"/>
      <c r="AS411" s="178"/>
      <c r="AT411" s="178"/>
      <c r="AU411" s="178"/>
      <c r="AV411" s="178"/>
      <c r="AW411" s="178"/>
      <c r="AX411" s="178"/>
      <c r="AY411" s="178"/>
      <c r="AZ411" s="178"/>
      <c r="BA411" s="178"/>
      <c r="BB411" s="178"/>
      <c r="BC411" s="178"/>
      <c r="BD411" s="178"/>
      <c r="BE411" s="178"/>
    </row>
    <row r="412" spans="1:57" ht="11.25" customHeight="1">
      <c r="A412" s="188"/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  <c r="U412" s="188"/>
      <c r="V412" s="188"/>
      <c r="W412" s="188"/>
      <c r="X412" s="188"/>
      <c r="Y412" s="188"/>
      <c r="Z412" s="188"/>
      <c r="AA412" s="189"/>
      <c r="AB412" s="189"/>
      <c r="AC412" s="189"/>
      <c r="AD412" s="178"/>
      <c r="AE412" s="178"/>
      <c r="AF412" s="178"/>
      <c r="AG412" s="178"/>
      <c r="AH412" s="178"/>
      <c r="AI412" s="178"/>
      <c r="AJ412" s="178"/>
      <c r="AK412" s="178"/>
      <c r="AL412" s="178"/>
      <c r="AM412" s="178"/>
      <c r="AN412" s="178"/>
      <c r="AO412" s="178"/>
      <c r="AP412" s="178"/>
      <c r="AQ412" s="178"/>
      <c r="AR412" s="178"/>
      <c r="AS412" s="178"/>
      <c r="AT412" s="178"/>
      <c r="AU412" s="178"/>
      <c r="AV412" s="178"/>
      <c r="AW412" s="178"/>
      <c r="AX412" s="178"/>
      <c r="AY412" s="178"/>
      <c r="AZ412" s="178"/>
      <c r="BA412" s="178"/>
      <c r="BB412" s="178"/>
      <c r="BC412" s="178"/>
      <c r="BD412" s="178"/>
      <c r="BE412" s="178"/>
    </row>
    <row r="413" spans="1:57" ht="11.25" customHeight="1">
      <c r="A413" s="188"/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  <c r="U413" s="188"/>
      <c r="V413" s="188"/>
      <c r="W413" s="188"/>
      <c r="X413" s="188"/>
      <c r="Y413" s="188"/>
      <c r="Z413" s="188"/>
      <c r="AA413" s="189"/>
      <c r="AB413" s="189"/>
      <c r="AC413" s="189"/>
      <c r="AD413" s="178"/>
      <c r="AE413" s="178"/>
      <c r="AF413" s="178"/>
      <c r="AG413" s="178"/>
      <c r="AH413" s="178"/>
      <c r="AI413" s="178"/>
      <c r="AJ413" s="178"/>
      <c r="AK413" s="178"/>
      <c r="AL413" s="178"/>
      <c r="AM413" s="178"/>
      <c r="AN413" s="178"/>
      <c r="AO413" s="178"/>
      <c r="AP413" s="178"/>
      <c r="AQ413" s="178"/>
      <c r="AR413" s="178"/>
      <c r="AS413" s="178"/>
      <c r="AT413" s="178"/>
      <c r="AU413" s="178"/>
      <c r="AV413" s="178"/>
      <c r="AW413" s="178"/>
      <c r="AX413" s="178"/>
      <c r="AY413" s="178"/>
      <c r="AZ413" s="178"/>
      <c r="BA413" s="178"/>
      <c r="BB413" s="178"/>
      <c r="BC413" s="178"/>
      <c r="BD413" s="178"/>
      <c r="BE413" s="178"/>
    </row>
    <row r="414" spans="1:57" ht="11.25" customHeight="1">
      <c r="A414" s="188"/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9"/>
      <c r="AB414" s="189"/>
      <c r="AC414" s="189"/>
      <c r="AD414" s="178"/>
      <c r="AE414" s="178"/>
      <c r="AF414" s="178"/>
      <c r="AG414" s="178"/>
      <c r="AH414" s="178"/>
      <c r="AI414" s="178"/>
      <c r="AJ414" s="178"/>
      <c r="AK414" s="178"/>
      <c r="AL414" s="178"/>
      <c r="AM414" s="178"/>
      <c r="AN414" s="178"/>
      <c r="AO414" s="178"/>
      <c r="AP414" s="178"/>
      <c r="AQ414" s="178"/>
      <c r="AR414" s="178"/>
      <c r="AS414" s="178"/>
      <c r="AT414" s="178"/>
      <c r="AU414" s="178"/>
      <c r="AV414" s="178"/>
      <c r="AW414" s="178"/>
      <c r="AX414" s="178"/>
      <c r="AY414" s="178"/>
      <c r="AZ414" s="178"/>
      <c r="BA414" s="178"/>
      <c r="BB414" s="178"/>
      <c r="BC414" s="178"/>
      <c r="BD414" s="178"/>
      <c r="BE414" s="178"/>
    </row>
    <row r="415" spans="1:57" ht="11.25" customHeight="1">
      <c r="A415" s="188"/>
      <c r="B415" s="188"/>
      <c r="C415" s="188"/>
      <c r="D415" s="188"/>
      <c r="E415" s="188"/>
      <c r="F415" s="188"/>
      <c r="G415" s="188"/>
      <c r="H415" s="188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  <c r="U415" s="188"/>
      <c r="V415" s="188"/>
      <c r="W415" s="188"/>
      <c r="X415" s="188"/>
      <c r="Y415" s="188"/>
      <c r="Z415" s="188"/>
      <c r="AA415" s="189"/>
      <c r="AB415" s="189"/>
      <c r="AC415" s="189"/>
      <c r="AD415" s="178"/>
      <c r="AE415" s="178"/>
      <c r="AF415" s="178"/>
      <c r="AG415" s="178"/>
      <c r="AH415" s="178"/>
      <c r="AI415" s="178"/>
      <c r="AJ415" s="178"/>
      <c r="AK415" s="178"/>
      <c r="AL415" s="178"/>
      <c r="AM415" s="178"/>
      <c r="AN415" s="178"/>
      <c r="AO415" s="178"/>
      <c r="AP415" s="178"/>
      <c r="AQ415" s="178"/>
      <c r="AR415" s="178"/>
      <c r="AS415" s="178"/>
      <c r="AT415" s="178"/>
      <c r="AU415" s="178"/>
      <c r="AV415" s="178"/>
      <c r="AW415" s="178"/>
      <c r="AX415" s="178"/>
      <c r="AY415" s="178"/>
      <c r="AZ415" s="178"/>
      <c r="BA415" s="178"/>
      <c r="BB415" s="178"/>
      <c r="BC415" s="178"/>
      <c r="BD415" s="178"/>
      <c r="BE415" s="178"/>
    </row>
    <row r="416" spans="1:57" ht="11.25" customHeight="1">
      <c r="A416" s="188"/>
      <c r="B416" s="188"/>
      <c r="C416" s="188"/>
      <c r="D416" s="188"/>
      <c r="E416" s="188"/>
      <c r="F416" s="188"/>
      <c r="G416" s="188"/>
      <c r="H416" s="188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  <c r="U416" s="188"/>
      <c r="V416" s="188"/>
      <c r="W416" s="188"/>
      <c r="X416" s="188"/>
      <c r="Y416" s="188"/>
      <c r="Z416" s="188"/>
      <c r="AA416" s="189"/>
      <c r="AB416" s="189"/>
      <c r="AC416" s="189"/>
      <c r="AD416" s="178"/>
      <c r="AE416" s="178"/>
      <c r="AF416" s="178"/>
      <c r="AG416" s="178"/>
      <c r="AH416" s="178"/>
      <c r="AI416" s="178"/>
      <c r="AJ416" s="178"/>
      <c r="AK416" s="178"/>
      <c r="AL416" s="178"/>
      <c r="AM416" s="178"/>
      <c r="AN416" s="178"/>
      <c r="AO416" s="178"/>
      <c r="AP416" s="178"/>
      <c r="AQ416" s="178"/>
      <c r="AR416" s="178"/>
      <c r="AS416" s="178"/>
      <c r="AT416" s="178"/>
      <c r="AU416" s="178"/>
      <c r="AV416" s="178"/>
      <c r="AW416" s="178"/>
      <c r="AX416" s="178"/>
      <c r="AY416" s="178"/>
      <c r="AZ416" s="178"/>
      <c r="BA416" s="178"/>
      <c r="BB416" s="178"/>
      <c r="BC416" s="178"/>
      <c r="BD416" s="178"/>
      <c r="BE416" s="178"/>
    </row>
    <row r="417" spans="1:57" ht="11.25" customHeight="1">
      <c r="A417" s="188"/>
      <c r="B417" s="188"/>
      <c r="C417" s="188"/>
      <c r="D417" s="188"/>
      <c r="E417" s="188"/>
      <c r="F417" s="188"/>
      <c r="G417" s="188"/>
      <c r="H417" s="188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  <c r="U417" s="188"/>
      <c r="V417" s="188"/>
      <c r="W417" s="188"/>
      <c r="X417" s="188"/>
      <c r="Y417" s="188"/>
      <c r="Z417" s="188"/>
      <c r="AA417" s="189"/>
      <c r="AB417" s="189"/>
      <c r="AC417" s="189"/>
      <c r="AD417" s="178"/>
      <c r="AE417" s="178"/>
      <c r="AF417" s="178"/>
      <c r="AG417" s="178"/>
      <c r="AH417" s="178"/>
      <c r="AI417" s="178"/>
      <c r="AJ417" s="178"/>
      <c r="AK417" s="178"/>
      <c r="AL417" s="178"/>
      <c r="AM417" s="178"/>
      <c r="AN417" s="178"/>
      <c r="AO417" s="178"/>
      <c r="AP417" s="178"/>
      <c r="AQ417" s="178"/>
      <c r="AR417" s="178"/>
      <c r="AS417" s="178"/>
      <c r="AT417" s="178"/>
      <c r="AU417" s="178"/>
      <c r="AV417" s="178"/>
      <c r="AW417" s="178"/>
      <c r="AX417" s="178"/>
      <c r="AY417" s="178"/>
      <c r="AZ417" s="178"/>
      <c r="BA417" s="178"/>
      <c r="BB417" s="178"/>
      <c r="BC417" s="178"/>
      <c r="BD417" s="178"/>
      <c r="BE417" s="178"/>
    </row>
    <row r="418" spans="1:57" ht="11.25" customHeight="1">
      <c r="A418" s="188"/>
      <c r="B418" s="188"/>
      <c r="C418" s="188"/>
      <c r="D418" s="188"/>
      <c r="E418" s="188"/>
      <c r="F418" s="188"/>
      <c r="G418" s="188"/>
      <c r="H418" s="188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  <c r="U418" s="188"/>
      <c r="V418" s="188"/>
      <c r="W418" s="188"/>
      <c r="X418" s="188"/>
      <c r="Y418" s="188"/>
      <c r="Z418" s="188"/>
      <c r="AA418" s="189"/>
      <c r="AB418" s="189"/>
      <c r="AC418" s="189"/>
      <c r="AD418" s="178"/>
      <c r="AE418" s="178"/>
      <c r="AF418" s="178"/>
      <c r="AG418" s="178"/>
      <c r="AH418" s="178"/>
      <c r="AI418" s="178"/>
      <c r="AJ418" s="178"/>
      <c r="AK418" s="178"/>
      <c r="AL418" s="178"/>
      <c r="AM418" s="178"/>
      <c r="AN418" s="178"/>
      <c r="AO418" s="178"/>
      <c r="AP418" s="178"/>
      <c r="AQ418" s="178"/>
      <c r="AR418" s="178"/>
      <c r="AS418" s="178"/>
      <c r="AT418" s="178"/>
      <c r="AU418" s="178"/>
      <c r="AV418" s="178"/>
      <c r="AW418" s="178"/>
      <c r="AX418" s="178"/>
      <c r="AY418" s="178"/>
      <c r="AZ418" s="178"/>
      <c r="BA418" s="178"/>
      <c r="BB418" s="178"/>
      <c r="BC418" s="178"/>
      <c r="BD418" s="178"/>
      <c r="BE418" s="178"/>
    </row>
    <row r="419" spans="1:57" ht="11.25" customHeight="1">
      <c r="A419" s="188"/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  <c r="U419" s="188"/>
      <c r="V419" s="188"/>
      <c r="W419" s="188"/>
      <c r="X419" s="188"/>
      <c r="Y419" s="188"/>
      <c r="Z419" s="188"/>
      <c r="AA419" s="189"/>
      <c r="AB419" s="189"/>
      <c r="AC419" s="189"/>
      <c r="AD419" s="178"/>
      <c r="AE419" s="178"/>
      <c r="AF419" s="178"/>
      <c r="AG419" s="178"/>
      <c r="AH419" s="178"/>
      <c r="AI419" s="178"/>
      <c r="AJ419" s="178"/>
      <c r="AK419" s="178"/>
      <c r="AL419" s="178"/>
      <c r="AM419" s="178"/>
      <c r="AN419" s="178"/>
      <c r="AO419" s="178"/>
      <c r="AP419" s="178"/>
      <c r="AQ419" s="178"/>
      <c r="AR419" s="178"/>
      <c r="AS419" s="178"/>
      <c r="AT419" s="178"/>
      <c r="AU419" s="178"/>
      <c r="AV419" s="178"/>
      <c r="AW419" s="178"/>
      <c r="AX419" s="178"/>
      <c r="AY419" s="178"/>
      <c r="AZ419" s="178"/>
      <c r="BA419" s="178"/>
      <c r="BB419" s="178"/>
      <c r="BC419" s="178"/>
      <c r="BD419" s="178"/>
      <c r="BE419" s="178"/>
    </row>
    <row r="420" spans="1:57" ht="11.25" customHeight="1">
      <c r="A420" s="188"/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9"/>
      <c r="AB420" s="189"/>
      <c r="AC420" s="189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8"/>
      <c r="AT420" s="178"/>
      <c r="AU420" s="178"/>
      <c r="AV420" s="178"/>
      <c r="AW420" s="178"/>
      <c r="AX420" s="178"/>
      <c r="AY420" s="178"/>
      <c r="AZ420" s="178"/>
      <c r="BA420" s="178"/>
      <c r="BB420" s="178"/>
      <c r="BC420" s="178"/>
      <c r="BD420" s="178"/>
      <c r="BE420" s="178"/>
    </row>
    <row r="421" spans="1:57" ht="11.25" customHeight="1">
      <c r="A421" s="188"/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9"/>
      <c r="AB421" s="189"/>
      <c r="AC421" s="189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8"/>
      <c r="AT421" s="178"/>
      <c r="AU421" s="178"/>
      <c r="AV421" s="178"/>
      <c r="AW421" s="178"/>
      <c r="AX421" s="178"/>
      <c r="AY421" s="178"/>
      <c r="AZ421" s="178"/>
      <c r="BA421" s="178"/>
      <c r="BB421" s="178"/>
      <c r="BC421" s="178"/>
      <c r="BD421" s="178"/>
      <c r="BE421" s="178"/>
    </row>
    <row r="422" spans="1:57" ht="11.25" customHeight="1">
      <c r="A422" s="188"/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9"/>
      <c r="AB422" s="189"/>
      <c r="AC422" s="189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8"/>
      <c r="AT422" s="178"/>
      <c r="AU422" s="178"/>
      <c r="AV422" s="178"/>
      <c r="AW422" s="178"/>
      <c r="AX422" s="178"/>
      <c r="AY422" s="178"/>
      <c r="AZ422" s="178"/>
      <c r="BA422" s="178"/>
      <c r="BB422" s="178"/>
      <c r="BC422" s="178"/>
      <c r="BD422" s="178"/>
      <c r="BE422" s="178"/>
    </row>
    <row r="423" spans="1:57" ht="11.25" customHeight="1">
      <c r="A423" s="188"/>
      <c r="B423" s="188"/>
      <c r="C423" s="188"/>
      <c r="D423" s="188"/>
      <c r="E423" s="188"/>
      <c r="F423" s="188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9"/>
      <c r="AB423" s="189"/>
      <c r="AC423" s="189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8"/>
      <c r="AT423" s="178"/>
      <c r="AU423" s="178"/>
      <c r="AV423" s="178"/>
      <c r="AW423" s="178"/>
      <c r="AX423" s="178"/>
      <c r="AY423" s="178"/>
      <c r="AZ423" s="178"/>
      <c r="BA423" s="178"/>
      <c r="BB423" s="178"/>
      <c r="BC423" s="178"/>
      <c r="BD423" s="178"/>
      <c r="BE423" s="178"/>
    </row>
    <row r="424" spans="1:57" ht="11.25" customHeight="1">
      <c r="A424" s="188"/>
      <c r="B424" s="188"/>
      <c r="C424" s="188"/>
      <c r="D424" s="188"/>
      <c r="E424" s="188"/>
      <c r="F424" s="188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9"/>
      <c r="AB424" s="189"/>
      <c r="AC424" s="189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8"/>
      <c r="AT424" s="178"/>
      <c r="AU424" s="178"/>
      <c r="AV424" s="178"/>
      <c r="AW424" s="178"/>
      <c r="AX424" s="178"/>
      <c r="AY424" s="178"/>
      <c r="AZ424" s="178"/>
      <c r="BA424" s="178"/>
      <c r="BB424" s="178"/>
      <c r="BC424" s="178"/>
      <c r="BD424" s="178"/>
      <c r="BE424" s="178"/>
    </row>
    <row r="425" spans="1:57" ht="11.25" customHeight="1">
      <c r="A425" s="188"/>
      <c r="B425" s="188"/>
      <c r="C425" s="188"/>
      <c r="D425" s="188"/>
      <c r="E425" s="188"/>
      <c r="F425" s="188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9"/>
      <c r="AB425" s="189"/>
      <c r="AC425" s="189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178"/>
      <c r="AT425" s="178"/>
      <c r="AU425" s="178"/>
      <c r="AV425" s="178"/>
      <c r="AW425" s="178"/>
      <c r="AX425" s="178"/>
      <c r="AY425" s="178"/>
      <c r="AZ425" s="178"/>
      <c r="BA425" s="178"/>
      <c r="BB425" s="178"/>
      <c r="BC425" s="178"/>
      <c r="BD425" s="178"/>
      <c r="BE425" s="178"/>
    </row>
    <row r="426" spans="1:57" ht="11.25" customHeight="1">
      <c r="A426" s="188"/>
      <c r="B426" s="188"/>
      <c r="C426" s="188"/>
      <c r="D426" s="188"/>
      <c r="E426" s="188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9"/>
      <c r="AB426" s="189"/>
      <c r="AC426" s="189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178"/>
      <c r="AT426" s="178"/>
      <c r="AU426" s="178"/>
      <c r="AV426" s="178"/>
      <c r="AW426" s="178"/>
      <c r="AX426" s="178"/>
      <c r="AY426" s="178"/>
      <c r="AZ426" s="178"/>
      <c r="BA426" s="178"/>
      <c r="BB426" s="178"/>
      <c r="BC426" s="178"/>
      <c r="BD426" s="178"/>
      <c r="BE426" s="178"/>
    </row>
    <row r="427" spans="1:57" ht="11.25" customHeight="1">
      <c r="A427" s="188"/>
      <c r="B427" s="188"/>
      <c r="C427" s="188"/>
      <c r="D427" s="188"/>
      <c r="E427" s="188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9"/>
      <c r="AB427" s="189"/>
      <c r="AC427" s="189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178"/>
      <c r="AT427" s="178"/>
      <c r="AU427" s="178"/>
      <c r="AV427" s="178"/>
      <c r="AW427" s="178"/>
      <c r="AX427" s="178"/>
      <c r="AY427" s="178"/>
      <c r="AZ427" s="178"/>
      <c r="BA427" s="178"/>
      <c r="BB427" s="178"/>
      <c r="BC427" s="178"/>
      <c r="BD427" s="178"/>
      <c r="BE427" s="178"/>
    </row>
    <row r="428" spans="1:57" ht="11.25" customHeight="1">
      <c r="A428" s="188"/>
      <c r="B428" s="188"/>
      <c r="C428" s="188"/>
      <c r="D428" s="188"/>
      <c r="E428" s="188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9"/>
      <c r="AB428" s="189"/>
      <c r="AC428" s="189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78"/>
      <c r="AT428" s="178"/>
      <c r="AU428" s="178"/>
      <c r="AV428" s="178"/>
      <c r="AW428" s="178"/>
      <c r="AX428" s="178"/>
      <c r="AY428" s="178"/>
      <c r="AZ428" s="178"/>
      <c r="BA428" s="178"/>
      <c r="BB428" s="178"/>
      <c r="BC428" s="178"/>
      <c r="BD428" s="178"/>
      <c r="BE428" s="178"/>
    </row>
    <row r="429" spans="1:57" ht="11.25" customHeight="1">
      <c r="A429" s="188"/>
      <c r="B429" s="188"/>
      <c r="C429" s="188"/>
      <c r="D429" s="188"/>
      <c r="E429" s="188"/>
      <c r="F429" s="188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9"/>
      <c r="AB429" s="189"/>
      <c r="AC429" s="189"/>
      <c r="AD429" s="178"/>
      <c r="AE429" s="178"/>
      <c r="AF429" s="178"/>
      <c r="AG429" s="178"/>
      <c r="AH429" s="178"/>
      <c r="AI429" s="178"/>
      <c r="AJ429" s="178"/>
      <c r="AK429" s="178"/>
      <c r="AL429" s="178"/>
      <c r="AM429" s="178"/>
      <c r="AN429" s="178"/>
      <c r="AO429" s="178"/>
      <c r="AP429" s="178"/>
      <c r="AQ429" s="178"/>
      <c r="AR429" s="178"/>
      <c r="AS429" s="178"/>
      <c r="AT429" s="178"/>
      <c r="AU429" s="178"/>
      <c r="AV429" s="178"/>
      <c r="AW429" s="178"/>
      <c r="AX429" s="178"/>
      <c r="AY429" s="178"/>
      <c r="AZ429" s="178"/>
      <c r="BA429" s="178"/>
      <c r="BB429" s="178"/>
      <c r="BC429" s="178"/>
      <c r="BD429" s="178"/>
      <c r="BE429" s="178"/>
    </row>
    <row r="430" spans="1:57" ht="11.25" customHeight="1">
      <c r="A430" s="188"/>
      <c r="B430" s="188"/>
      <c r="C430" s="188"/>
      <c r="D430" s="188"/>
      <c r="E430" s="188"/>
      <c r="F430" s="188"/>
      <c r="G430" s="188"/>
      <c r="H430" s="188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  <c r="U430" s="188"/>
      <c r="V430" s="188"/>
      <c r="W430" s="188"/>
      <c r="X430" s="188"/>
      <c r="Y430" s="188"/>
      <c r="Z430" s="188"/>
      <c r="AA430" s="189"/>
      <c r="AB430" s="189"/>
      <c r="AC430" s="189"/>
      <c r="AD430" s="178"/>
      <c r="AE430" s="178"/>
      <c r="AF430" s="178"/>
      <c r="AG430" s="178"/>
      <c r="AH430" s="178"/>
      <c r="AI430" s="178"/>
      <c r="AJ430" s="178"/>
      <c r="AK430" s="178"/>
      <c r="AL430" s="178"/>
      <c r="AM430" s="178"/>
      <c r="AN430" s="178"/>
      <c r="AO430" s="178"/>
      <c r="AP430" s="178"/>
      <c r="AQ430" s="178"/>
      <c r="AR430" s="178"/>
      <c r="AS430" s="178"/>
      <c r="AT430" s="178"/>
      <c r="AU430" s="178"/>
      <c r="AV430" s="178"/>
      <c r="AW430" s="178"/>
      <c r="AX430" s="178"/>
      <c r="AY430" s="178"/>
      <c r="AZ430" s="178"/>
      <c r="BA430" s="178"/>
      <c r="BB430" s="178"/>
      <c r="BC430" s="178"/>
      <c r="BD430" s="178"/>
      <c r="BE430" s="178"/>
    </row>
    <row r="431" spans="1:57" ht="11.25" customHeight="1">
      <c r="A431" s="188"/>
      <c r="B431" s="188"/>
      <c r="C431" s="188"/>
      <c r="D431" s="188"/>
      <c r="E431" s="188"/>
      <c r="F431" s="188"/>
      <c r="G431" s="188"/>
      <c r="H431" s="188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  <c r="U431" s="188"/>
      <c r="V431" s="188"/>
      <c r="W431" s="188"/>
      <c r="X431" s="188"/>
      <c r="Y431" s="188"/>
      <c r="Z431" s="188"/>
      <c r="AA431" s="189"/>
      <c r="AB431" s="189"/>
      <c r="AC431" s="189"/>
      <c r="AD431" s="178"/>
      <c r="AE431" s="178"/>
      <c r="AF431" s="178"/>
      <c r="AG431" s="178"/>
      <c r="AH431" s="178"/>
      <c r="AI431" s="178"/>
      <c r="AJ431" s="178"/>
      <c r="AK431" s="178"/>
      <c r="AL431" s="178"/>
      <c r="AM431" s="178"/>
      <c r="AN431" s="178"/>
      <c r="AO431" s="178"/>
      <c r="AP431" s="178"/>
      <c r="AQ431" s="178"/>
      <c r="AR431" s="178"/>
      <c r="AS431" s="178"/>
      <c r="AT431" s="178"/>
      <c r="AU431" s="178"/>
      <c r="AV431" s="178"/>
      <c r="AW431" s="178"/>
      <c r="AX431" s="178"/>
      <c r="AY431" s="178"/>
      <c r="AZ431" s="178"/>
      <c r="BA431" s="178"/>
      <c r="BB431" s="178"/>
      <c r="BC431" s="178"/>
      <c r="BD431" s="178"/>
      <c r="BE431" s="178"/>
    </row>
    <row r="432" spans="1:57" ht="11.25" customHeight="1">
      <c r="A432" s="188"/>
      <c r="B432" s="188"/>
      <c r="C432" s="188"/>
      <c r="D432" s="188"/>
      <c r="E432" s="188"/>
      <c r="F432" s="188"/>
      <c r="G432" s="188"/>
      <c r="H432" s="188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  <c r="U432" s="188"/>
      <c r="V432" s="188"/>
      <c r="W432" s="188"/>
      <c r="X432" s="188"/>
      <c r="Y432" s="188"/>
      <c r="Z432" s="188"/>
      <c r="AA432" s="189"/>
      <c r="AB432" s="189"/>
      <c r="AC432" s="189"/>
      <c r="AD432" s="178"/>
      <c r="AE432" s="178"/>
      <c r="AF432" s="178"/>
      <c r="AG432" s="178"/>
      <c r="AH432" s="178"/>
      <c r="AI432" s="178"/>
      <c r="AJ432" s="178"/>
      <c r="AK432" s="178"/>
      <c r="AL432" s="178"/>
      <c r="AM432" s="178"/>
      <c r="AN432" s="178"/>
      <c r="AO432" s="178"/>
      <c r="AP432" s="178"/>
      <c r="AQ432" s="178"/>
      <c r="AR432" s="178"/>
      <c r="AS432" s="178"/>
      <c r="AT432" s="178"/>
      <c r="AU432" s="178"/>
      <c r="AV432" s="178"/>
      <c r="AW432" s="178"/>
      <c r="AX432" s="178"/>
      <c r="AY432" s="178"/>
      <c r="AZ432" s="178"/>
      <c r="BA432" s="178"/>
      <c r="BB432" s="178"/>
      <c r="BC432" s="178"/>
      <c r="BD432" s="178"/>
      <c r="BE432" s="178"/>
    </row>
    <row r="433" spans="1:57" ht="11.25" customHeight="1">
      <c r="A433" s="188"/>
      <c r="B433" s="188"/>
      <c r="C433" s="188"/>
      <c r="D433" s="188"/>
      <c r="E433" s="188"/>
      <c r="F433" s="188"/>
      <c r="G433" s="188"/>
      <c r="H433" s="188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  <c r="U433" s="188"/>
      <c r="V433" s="188"/>
      <c r="W433" s="188"/>
      <c r="X433" s="188"/>
      <c r="Y433" s="188"/>
      <c r="Z433" s="188"/>
      <c r="AA433" s="189"/>
      <c r="AB433" s="189"/>
      <c r="AC433" s="189"/>
      <c r="AD433" s="178"/>
      <c r="AE433" s="178"/>
      <c r="AF433" s="178"/>
      <c r="AG433" s="178"/>
      <c r="AH433" s="178"/>
      <c r="AI433" s="178"/>
      <c r="AJ433" s="178"/>
      <c r="AK433" s="178"/>
      <c r="AL433" s="178"/>
      <c r="AM433" s="178"/>
      <c r="AN433" s="178"/>
      <c r="AO433" s="178"/>
      <c r="AP433" s="178"/>
      <c r="AQ433" s="178"/>
      <c r="AR433" s="178"/>
      <c r="AS433" s="178"/>
      <c r="AT433" s="178"/>
      <c r="AU433" s="178"/>
      <c r="AV433" s="178"/>
      <c r="AW433" s="178"/>
      <c r="AX433" s="178"/>
      <c r="AY433" s="178"/>
      <c r="AZ433" s="178"/>
      <c r="BA433" s="178"/>
      <c r="BB433" s="178"/>
      <c r="BC433" s="178"/>
      <c r="BD433" s="178"/>
      <c r="BE433" s="178"/>
    </row>
    <row r="434" spans="1:57" ht="11.25" customHeight="1">
      <c r="A434" s="188"/>
      <c r="B434" s="188"/>
      <c r="C434" s="188"/>
      <c r="D434" s="188"/>
      <c r="E434" s="188"/>
      <c r="F434" s="188"/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  <c r="U434" s="188"/>
      <c r="V434" s="188"/>
      <c r="W434" s="188"/>
      <c r="X434" s="188"/>
      <c r="Y434" s="188"/>
      <c r="Z434" s="188"/>
      <c r="AA434" s="189"/>
      <c r="AB434" s="189"/>
      <c r="AC434" s="189"/>
      <c r="AD434" s="178"/>
      <c r="AE434" s="178"/>
      <c r="AF434" s="178"/>
      <c r="AG434" s="178"/>
      <c r="AH434" s="178"/>
      <c r="AI434" s="178"/>
      <c r="AJ434" s="178"/>
      <c r="AK434" s="178"/>
      <c r="AL434" s="178"/>
      <c r="AM434" s="178"/>
      <c r="AN434" s="178"/>
      <c r="AO434" s="178"/>
      <c r="AP434" s="178"/>
      <c r="AQ434" s="178"/>
      <c r="AR434" s="178"/>
      <c r="AS434" s="178"/>
      <c r="AT434" s="178"/>
      <c r="AU434" s="178"/>
      <c r="AV434" s="178"/>
      <c r="AW434" s="178"/>
      <c r="AX434" s="178"/>
      <c r="AY434" s="178"/>
      <c r="AZ434" s="178"/>
      <c r="BA434" s="178"/>
      <c r="BB434" s="178"/>
      <c r="BC434" s="178"/>
      <c r="BD434" s="178"/>
      <c r="BE434" s="178"/>
    </row>
    <row r="435" spans="1:57" ht="11.25" customHeight="1">
      <c r="A435" s="188"/>
      <c r="B435" s="188"/>
      <c r="C435" s="188"/>
      <c r="D435" s="188"/>
      <c r="E435" s="188"/>
      <c r="F435" s="188"/>
      <c r="G435" s="188"/>
      <c r="H435" s="188"/>
      <c r="I435" s="188"/>
      <c r="J435" s="188"/>
      <c r="K435" s="188"/>
      <c r="L435" s="188"/>
      <c r="M435" s="188"/>
      <c r="N435" s="188"/>
      <c r="O435" s="188"/>
      <c r="P435" s="188"/>
      <c r="Q435" s="188"/>
      <c r="R435" s="188"/>
      <c r="S435" s="188"/>
      <c r="T435" s="188"/>
      <c r="U435" s="188"/>
      <c r="V435" s="188"/>
      <c r="W435" s="188"/>
      <c r="X435" s="188"/>
      <c r="Y435" s="188"/>
      <c r="Z435" s="188"/>
      <c r="AA435" s="189"/>
      <c r="AB435" s="189"/>
      <c r="AC435" s="189"/>
      <c r="AD435" s="178"/>
      <c r="AE435" s="178"/>
      <c r="AF435" s="178"/>
      <c r="AG435" s="178"/>
      <c r="AH435" s="178"/>
      <c r="AI435" s="178"/>
      <c r="AJ435" s="178"/>
      <c r="AK435" s="178"/>
      <c r="AL435" s="178"/>
      <c r="AM435" s="178"/>
      <c r="AN435" s="178"/>
      <c r="AO435" s="178"/>
      <c r="AP435" s="178"/>
      <c r="AQ435" s="178"/>
      <c r="AR435" s="178"/>
      <c r="AS435" s="178"/>
      <c r="AT435" s="178"/>
      <c r="AU435" s="178"/>
      <c r="AV435" s="178"/>
      <c r="AW435" s="178"/>
      <c r="AX435" s="178"/>
      <c r="AY435" s="178"/>
      <c r="AZ435" s="178"/>
      <c r="BA435" s="178"/>
      <c r="BB435" s="178"/>
      <c r="BC435" s="178"/>
      <c r="BD435" s="178"/>
      <c r="BE435" s="178"/>
    </row>
    <row r="436" spans="1:57" ht="11.25" customHeight="1">
      <c r="A436" s="188"/>
      <c r="B436" s="188"/>
      <c r="C436" s="188"/>
      <c r="D436" s="188"/>
      <c r="E436" s="188"/>
      <c r="F436" s="188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  <c r="U436" s="188"/>
      <c r="V436" s="188"/>
      <c r="W436" s="188"/>
      <c r="X436" s="188"/>
      <c r="Y436" s="188"/>
      <c r="Z436" s="188"/>
      <c r="AA436" s="189"/>
      <c r="AB436" s="189"/>
      <c r="AC436" s="189"/>
      <c r="AD436" s="178"/>
      <c r="AE436" s="178"/>
      <c r="AF436" s="178"/>
      <c r="AG436" s="178"/>
      <c r="AH436" s="178"/>
      <c r="AI436" s="178"/>
      <c r="AJ436" s="178"/>
      <c r="AK436" s="178"/>
      <c r="AL436" s="178"/>
      <c r="AM436" s="178"/>
      <c r="AN436" s="178"/>
      <c r="AO436" s="178"/>
      <c r="AP436" s="178"/>
      <c r="AQ436" s="178"/>
      <c r="AR436" s="178"/>
      <c r="AS436" s="178"/>
      <c r="AT436" s="178"/>
      <c r="AU436" s="178"/>
      <c r="AV436" s="178"/>
      <c r="AW436" s="178"/>
      <c r="AX436" s="178"/>
      <c r="AY436" s="178"/>
      <c r="AZ436" s="178"/>
      <c r="BA436" s="178"/>
      <c r="BB436" s="178"/>
      <c r="BC436" s="178"/>
      <c r="BD436" s="178"/>
      <c r="BE436" s="178"/>
    </row>
    <row r="437" spans="1:57" ht="11.25" customHeight="1">
      <c r="A437" s="188"/>
      <c r="B437" s="188"/>
      <c r="C437" s="188"/>
      <c r="D437" s="188"/>
      <c r="E437" s="188"/>
      <c r="F437" s="188"/>
      <c r="G437" s="188"/>
      <c r="H437" s="188"/>
      <c r="I437" s="188"/>
      <c r="J437" s="188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  <c r="U437" s="188"/>
      <c r="V437" s="188"/>
      <c r="W437" s="188"/>
      <c r="X437" s="188"/>
      <c r="Y437" s="188"/>
      <c r="Z437" s="188"/>
      <c r="AA437" s="189"/>
      <c r="AB437" s="189"/>
      <c r="AC437" s="189"/>
      <c r="AD437" s="178"/>
      <c r="AE437" s="178"/>
      <c r="AF437" s="178"/>
      <c r="AG437" s="178"/>
      <c r="AH437" s="178"/>
      <c r="AI437" s="178"/>
      <c r="AJ437" s="178"/>
      <c r="AK437" s="178"/>
      <c r="AL437" s="178"/>
      <c r="AM437" s="178"/>
      <c r="AN437" s="178"/>
      <c r="AO437" s="178"/>
      <c r="AP437" s="178"/>
      <c r="AQ437" s="178"/>
      <c r="AR437" s="178"/>
      <c r="AS437" s="178"/>
      <c r="AT437" s="178"/>
      <c r="AU437" s="178"/>
      <c r="AV437" s="178"/>
      <c r="AW437" s="178"/>
      <c r="AX437" s="178"/>
      <c r="AY437" s="178"/>
      <c r="AZ437" s="178"/>
      <c r="BA437" s="178"/>
      <c r="BB437" s="178"/>
      <c r="BC437" s="178"/>
      <c r="BD437" s="178"/>
      <c r="BE437" s="178"/>
    </row>
    <row r="438" spans="1:57" ht="11.25" customHeight="1">
      <c r="A438" s="188"/>
      <c r="B438" s="188"/>
      <c r="C438" s="188"/>
      <c r="D438" s="188"/>
      <c r="E438" s="188"/>
      <c r="F438" s="188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9"/>
      <c r="AB438" s="189"/>
      <c r="AC438" s="189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8"/>
      <c r="AT438" s="178"/>
      <c r="AU438" s="178"/>
      <c r="AV438" s="178"/>
      <c r="AW438" s="178"/>
      <c r="AX438" s="178"/>
      <c r="AY438" s="178"/>
      <c r="AZ438" s="178"/>
      <c r="BA438" s="178"/>
      <c r="BB438" s="178"/>
      <c r="BC438" s="178"/>
      <c r="BD438" s="178"/>
      <c r="BE438" s="178"/>
    </row>
    <row r="439" spans="1:57" ht="11.25" customHeight="1">
      <c r="A439" s="188"/>
      <c r="B439" s="188"/>
      <c r="C439" s="188"/>
      <c r="D439" s="188"/>
      <c r="E439" s="188"/>
      <c r="F439" s="188"/>
      <c r="G439" s="188"/>
      <c r="H439" s="188"/>
      <c r="I439" s="188"/>
      <c r="J439" s="188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9"/>
      <c r="AB439" s="189"/>
      <c r="AC439" s="189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8"/>
      <c r="AT439" s="178"/>
      <c r="AU439" s="178"/>
      <c r="AV439" s="178"/>
      <c r="AW439" s="178"/>
      <c r="AX439" s="178"/>
      <c r="AY439" s="178"/>
      <c r="AZ439" s="178"/>
      <c r="BA439" s="178"/>
      <c r="BB439" s="178"/>
      <c r="BC439" s="178"/>
      <c r="BD439" s="178"/>
      <c r="BE439" s="178"/>
    </row>
    <row r="440" spans="1:57" ht="11.25" customHeight="1">
      <c r="A440" s="188"/>
      <c r="B440" s="188"/>
      <c r="C440" s="188"/>
      <c r="D440" s="188"/>
      <c r="E440" s="188"/>
      <c r="F440" s="188"/>
      <c r="G440" s="188"/>
      <c r="H440" s="188"/>
      <c r="I440" s="188"/>
      <c r="J440" s="188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9"/>
      <c r="AB440" s="189"/>
      <c r="AC440" s="189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8"/>
      <c r="AT440" s="178"/>
      <c r="AU440" s="178"/>
      <c r="AV440" s="178"/>
      <c r="AW440" s="178"/>
      <c r="AX440" s="178"/>
      <c r="AY440" s="178"/>
      <c r="AZ440" s="178"/>
      <c r="BA440" s="178"/>
      <c r="BB440" s="178"/>
      <c r="BC440" s="178"/>
      <c r="BD440" s="178"/>
      <c r="BE440" s="178"/>
    </row>
    <row r="441" spans="1:57" ht="11.25" customHeight="1">
      <c r="A441" s="188"/>
      <c r="B441" s="188"/>
      <c r="C441" s="188"/>
      <c r="D441" s="188"/>
      <c r="E441" s="188"/>
      <c r="F441" s="188"/>
      <c r="G441" s="188"/>
      <c r="H441" s="188"/>
      <c r="I441" s="188"/>
      <c r="J441" s="188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9"/>
      <c r="AB441" s="189"/>
      <c r="AC441" s="189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8"/>
      <c r="AT441" s="178"/>
      <c r="AU441" s="178"/>
      <c r="AV441" s="178"/>
      <c r="AW441" s="178"/>
      <c r="AX441" s="178"/>
      <c r="AY441" s="178"/>
      <c r="AZ441" s="178"/>
      <c r="BA441" s="178"/>
      <c r="BB441" s="178"/>
      <c r="BC441" s="178"/>
      <c r="BD441" s="178"/>
      <c r="BE441" s="178"/>
    </row>
    <row r="442" spans="1:57" ht="11.25" customHeight="1">
      <c r="A442" s="188"/>
      <c r="B442" s="188"/>
      <c r="C442" s="188"/>
      <c r="D442" s="188"/>
      <c r="E442" s="188"/>
      <c r="F442" s="188"/>
      <c r="G442" s="188"/>
      <c r="H442" s="188"/>
      <c r="I442" s="188"/>
      <c r="J442" s="188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9"/>
      <c r="AB442" s="189"/>
      <c r="AC442" s="189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8"/>
      <c r="AT442" s="178"/>
      <c r="AU442" s="178"/>
      <c r="AV442" s="178"/>
      <c r="AW442" s="178"/>
      <c r="AX442" s="178"/>
      <c r="AY442" s="178"/>
      <c r="AZ442" s="178"/>
      <c r="BA442" s="178"/>
      <c r="BB442" s="178"/>
      <c r="BC442" s="178"/>
      <c r="BD442" s="178"/>
      <c r="BE442" s="178"/>
    </row>
    <row r="443" spans="1:57" ht="11.25" customHeight="1">
      <c r="A443" s="188"/>
      <c r="B443" s="188"/>
      <c r="C443" s="188"/>
      <c r="D443" s="188"/>
      <c r="E443" s="188"/>
      <c r="F443" s="188"/>
      <c r="G443" s="188"/>
      <c r="H443" s="188"/>
      <c r="I443" s="188"/>
      <c r="J443" s="188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9"/>
      <c r="AB443" s="189"/>
      <c r="AC443" s="189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78"/>
      <c r="AT443" s="178"/>
      <c r="AU443" s="178"/>
      <c r="AV443" s="178"/>
      <c r="AW443" s="178"/>
      <c r="AX443" s="178"/>
      <c r="AY443" s="178"/>
      <c r="AZ443" s="178"/>
      <c r="BA443" s="178"/>
      <c r="BB443" s="178"/>
      <c r="BC443" s="178"/>
      <c r="BD443" s="178"/>
      <c r="BE443" s="178"/>
    </row>
    <row r="444" spans="1:57" ht="11.25" customHeight="1">
      <c r="A444" s="188"/>
      <c r="B444" s="188"/>
      <c r="C444" s="188"/>
      <c r="D444" s="188"/>
      <c r="E444" s="188"/>
      <c r="F444" s="188"/>
      <c r="G444" s="188"/>
      <c r="H444" s="188"/>
      <c r="I444" s="188"/>
      <c r="J444" s="188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9"/>
      <c r="AB444" s="189"/>
      <c r="AC444" s="189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78"/>
      <c r="AT444" s="178"/>
      <c r="AU444" s="178"/>
      <c r="AV444" s="178"/>
      <c r="AW444" s="178"/>
      <c r="AX444" s="178"/>
      <c r="AY444" s="178"/>
      <c r="AZ444" s="178"/>
      <c r="BA444" s="178"/>
      <c r="BB444" s="178"/>
      <c r="BC444" s="178"/>
      <c r="BD444" s="178"/>
      <c r="BE444" s="178"/>
    </row>
    <row r="445" spans="1:57" ht="11.25" customHeight="1">
      <c r="A445" s="188"/>
      <c r="B445" s="188"/>
      <c r="C445" s="188"/>
      <c r="D445" s="188"/>
      <c r="E445" s="188"/>
      <c r="F445" s="188"/>
      <c r="G445" s="188"/>
      <c r="H445" s="188"/>
      <c r="I445" s="188"/>
      <c r="J445" s="188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9"/>
      <c r="AB445" s="189"/>
      <c r="AC445" s="189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78"/>
      <c r="AT445" s="178"/>
      <c r="AU445" s="178"/>
      <c r="AV445" s="178"/>
      <c r="AW445" s="178"/>
      <c r="AX445" s="178"/>
      <c r="AY445" s="178"/>
      <c r="AZ445" s="178"/>
      <c r="BA445" s="178"/>
      <c r="BB445" s="178"/>
      <c r="BC445" s="178"/>
      <c r="BD445" s="178"/>
      <c r="BE445" s="178"/>
    </row>
    <row r="446" spans="1:57" ht="11.25" customHeight="1">
      <c r="A446" s="188"/>
      <c r="B446" s="188"/>
      <c r="C446" s="188"/>
      <c r="D446" s="188"/>
      <c r="E446" s="188"/>
      <c r="F446" s="188"/>
      <c r="G446" s="188"/>
      <c r="H446" s="188"/>
      <c r="I446" s="188"/>
      <c r="J446" s="188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9"/>
      <c r="AB446" s="189"/>
      <c r="AC446" s="189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78"/>
      <c r="AT446" s="178"/>
      <c r="AU446" s="178"/>
      <c r="AV446" s="178"/>
      <c r="AW446" s="178"/>
      <c r="AX446" s="178"/>
      <c r="AY446" s="178"/>
      <c r="AZ446" s="178"/>
      <c r="BA446" s="178"/>
      <c r="BB446" s="178"/>
      <c r="BC446" s="178"/>
      <c r="BD446" s="178"/>
      <c r="BE446" s="178"/>
    </row>
    <row r="447" spans="1:57" ht="11.25" customHeight="1">
      <c r="A447" s="188"/>
      <c r="B447" s="188"/>
      <c r="C447" s="188"/>
      <c r="D447" s="188"/>
      <c r="E447" s="188"/>
      <c r="F447" s="188"/>
      <c r="G447" s="188"/>
      <c r="H447" s="188"/>
      <c r="I447" s="188"/>
      <c r="J447" s="188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  <c r="U447" s="188"/>
      <c r="V447" s="188"/>
      <c r="W447" s="188"/>
      <c r="X447" s="188"/>
      <c r="Y447" s="188"/>
      <c r="Z447" s="188"/>
      <c r="AA447" s="189"/>
      <c r="AB447" s="189"/>
      <c r="AC447" s="189"/>
      <c r="AD447" s="178"/>
      <c r="AE447" s="178"/>
      <c r="AF447" s="178"/>
      <c r="AG447" s="178"/>
      <c r="AH447" s="178"/>
      <c r="AI447" s="178"/>
      <c r="AJ447" s="178"/>
      <c r="AK447" s="178"/>
      <c r="AL447" s="178"/>
      <c r="AM447" s="178"/>
      <c r="AN447" s="178"/>
      <c r="AO447" s="178"/>
      <c r="AP447" s="178"/>
      <c r="AQ447" s="178"/>
      <c r="AR447" s="178"/>
      <c r="AS447" s="178"/>
      <c r="AT447" s="178"/>
      <c r="AU447" s="178"/>
      <c r="AV447" s="178"/>
      <c r="AW447" s="178"/>
      <c r="AX447" s="178"/>
      <c r="AY447" s="178"/>
      <c r="AZ447" s="178"/>
      <c r="BA447" s="178"/>
      <c r="BB447" s="178"/>
      <c r="BC447" s="178"/>
      <c r="BD447" s="178"/>
      <c r="BE447" s="178"/>
    </row>
    <row r="448" spans="1:57" ht="11.25" customHeight="1">
      <c r="A448" s="188"/>
      <c r="B448" s="188"/>
      <c r="C448" s="188"/>
      <c r="D448" s="188"/>
      <c r="E448" s="188"/>
      <c r="F448" s="188"/>
      <c r="G448" s="188"/>
      <c r="H448" s="188"/>
      <c r="I448" s="188"/>
      <c r="J448" s="188"/>
      <c r="K448" s="188"/>
      <c r="L448" s="188"/>
      <c r="M448" s="188"/>
      <c r="N448" s="188"/>
      <c r="O448" s="188"/>
      <c r="P448" s="188"/>
      <c r="Q448" s="188"/>
      <c r="R448" s="188"/>
      <c r="S448" s="188"/>
      <c r="T448" s="188"/>
      <c r="U448" s="188"/>
      <c r="V448" s="188"/>
      <c r="W448" s="188"/>
      <c r="X448" s="188"/>
      <c r="Y448" s="188"/>
      <c r="Z448" s="188"/>
      <c r="AA448" s="189"/>
      <c r="AB448" s="189"/>
      <c r="AC448" s="189"/>
      <c r="AD448" s="178"/>
      <c r="AE448" s="178"/>
      <c r="AF448" s="178"/>
      <c r="AG448" s="178"/>
      <c r="AH448" s="178"/>
      <c r="AI448" s="178"/>
      <c r="AJ448" s="178"/>
      <c r="AK448" s="178"/>
      <c r="AL448" s="178"/>
      <c r="AM448" s="178"/>
      <c r="AN448" s="178"/>
      <c r="AO448" s="178"/>
      <c r="AP448" s="178"/>
      <c r="AQ448" s="178"/>
      <c r="AR448" s="178"/>
      <c r="AS448" s="178"/>
      <c r="AT448" s="178"/>
      <c r="AU448" s="178"/>
      <c r="AV448" s="178"/>
      <c r="AW448" s="178"/>
      <c r="AX448" s="178"/>
      <c r="AY448" s="178"/>
      <c r="AZ448" s="178"/>
      <c r="BA448" s="178"/>
      <c r="BB448" s="178"/>
      <c r="BC448" s="178"/>
      <c r="BD448" s="178"/>
      <c r="BE448" s="178"/>
    </row>
    <row r="449" spans="1:57" ht="11.25" customHeight="1">
      <c r="A449" s="188"/>
      <c r="B449" s="188"/>
      <c r="C449" s="188"/>
      <c r="D449" s="188"/>
      <c r="E449" s="188"/>
      <c r="F449" s="188"/>
      <c r="G449" s="188"/>
      <c r="H449" s="188"/>
      <c r="I449" s="188"/>
      <c r="J449" s="188"/>
      <c r="K449" s="188"/>
      <c r="L449" s="188"/>
      <c r="M449" s="188"/>
      <c r="N449" s="188"/>
      <c r="O449" s="188"/>
      <c r="P449" s="188"/>
      <c r="Q449" s="188"/>
      <c r="R449" s="188"/>
      <c r="S449" s="188"/>
      <c r="T449" s="188"/>
      <c r="U449" s="188"/>
      <c r="V449" s="188"/>
      <c r="W449" s="188"/>
      <c r="X449" s="188"/>
      <c r="Y449" s="188"/>
      <c r="Z449" s="188"/>
      <c r="AA449" s="189"/>
      <c r="AB449" s="189"/>
      <c r="AC449" s="189"/>
      <c r="AD449" s="178"/>
      <c r="AE449" s="178"/>
      <c r="AF449" s="178"/>
      <c r="AG449" s="178"/>
      <c r="AH449" s="178"/>
      <c r="AI449" s="178"/>
      <c r="AJ449" s="178"/>
      <c r="AK449" s="178"/>
      <c r="AL449" s="178"/>
      <c r="AM449" s="178"/>
      <c r="AN449" s="178"/>
      <c r="AO449" s="178"/>
      <c r="AP449" s="178"/>
      <c r="AQ449" s="178"/>
      <c r="AR449" s="178"/>
      <c r="AS449" s="178"/>
      <c r="AT449" s="178"/>
      <c r="AU449" s="178"/>
      <c r="AV449" s="178"/>
      <c r="AW449" s="178"/>
      <c r="AX449" s="178"/>
      <c r="AY449" s="178"/>
      <c r="AZ449" s="178"/>
      <c r="BA449" s="178"/>
      <c r="BB449" s="178"/>
      <c r="BC449" s="178"/>
      <c r="BD449" s="178"/>
      <c r="BE449" s="178"/>
    </row>
    <row r="450" spans="1:57" ht="11.25" customHeight="1">
      <c r="A450" s="188"/>
      <c r="B450" s="188"/>
      <c r="C450" s="188"/>
      <c r="D450" s="188"/>
      <c r="E450" s="188"/>
      <c r="F450" s="188"/>
      <c r="G450" s="188"/>
      <c r="H450" s="188"/>
      <c r="I450" s="188"/>
      <c r="J450" s="188"/>
      <c r="K450" s="188"/>
      <c r="L450" s="188"/>
      <c r="M450" s="188"/>
      <c r="N450" s="188"/>
      <c r="O450" s="188"/>
      <c r="P450" s="188"/>
      <c r="Q450" s="188"/>
      <c r="R450" s="188"/>
      <c r="S450" s="188"/>
      <c r="T450" s="188"/>
      <c r="U450" s="188"/>
      <c r="V450" s="188"/>
      <c r="W450" s="188"/>
      <c r="X450" s="188"/>
      <c r="Y450" s="188"/>
      <c r="Z450" s="188"/>
      <c r="AA450" s="189"/>
      <c r="AB450" s="189"/>
      <c r="AC450" s="189"/>
      <c r="AD450" s="178"/>
      <c r="AE450" s="178"/>
      <c r="AF450" s="178"/>
      <c r="AG450" s="178"/>
      <c r="AH450" s="178"/>
      <c r="AI450" s="178"/>
      <c r="AJ450" s="178"/>
      <c r="AK450" s="178"/>
      <c r="AL450" s="178"/>
      <c r="AM450" s="178"/>
      <c r="AN450" s="178"/>
      <c r="AO450" s="178"/>
      <c r="AP450" s="178"/>
      <c r="AQ450" s="178"/>
      <c r="AR450" s="178"/>
      <c r="AS450" s="178"/>
      <c r="AT450" s="178"/>
      <c r="AU450" s="178"/>
      <c r="AV450" s="178"/>
      <c r="AW450" s="178"/>
      <c r="AX450" s="178"/>
      <c r="AY450" s="178"/>
      <c r="AZ450" s="178"/>
      <c r="BA450" s="178"/>
      <c r="BB450" s="178"/>
      <c r="BC450" s="178"/>
      <c r="BD450" s="178"/>
      <c r="BE450" s="178"/>
    </row>
    <row r="451" spans="1:57" ht="11.25" customHeight="1">
      <c r="A451" s="188"/>
      <c r="B451" s="188"/>
      <c r="C451" s="188"/>
      <c r="D451" s="188"/>
      <c r="E451" s="188"/>
      <c r="F451" s="188"/>
      <c r="G451" s="188"/>
      <c r="H451" s="188"/>
      <c r="I451" s="188"/>
      <c r="J451" s="188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  <c r="U451" s="188"/>
      <c r="V451" s="188"/>
      <c r="W451" s="188"/>
      <c r="X451" s="188"/>
      <c r="Y451" s="188"/>
      <c r="Z451" s="188"/>
      <c r="AA451" s="189"/>
      <c r="AB451" s="189"/>
      <c r="AC451" s="189"/>
      <c r="AD451" s="178"/>
      <c r="AE451" s="178"/>
      <c r="AF451" s="178"/>
      <c r="AG451" s="178"/>
      <c r="AH451" s="178"/>
      <c r="AI451" s="178"/>
      <c r="AJ451" s="178"/>
      <c r="AK451" s="178"/>
      <c r="AL451" s="178"/>
      <c r="AM451" s="178"/>
      <c r="AN451" s="178"/>
      <c r="AO451" s="178"/>
      <c r="AP451" s="178"/>
      <c r="AQ451" s="178"/>
      <c r="AR451" s="178"/>
      <c r="AS451" s="178"/>
      <c r="AT451" s="178"/>
      <c r="AU451" s="178"/>
      <c r="AV451" s="178"/>
      <c r="AW451" s="178"/>
      <c r="AX451" s="178"/>
      <c r="AY451" s="178"/>
      <c r="AZ451" s="178"/>
      <c r="BA451" s="178"/>
      <c r="BB451" s="178"/>
      <c r="BC451" s="178"/>
      <c r="BD451" s="178"/>
      <c r="BE451" s="178"/>
    </row>
    <row r="452" spans="1:57" ht="11.25" customHeight="1">
      <c r="A452" s="188"/>
      <c r="B452" s="188"/>
      <c r="C452" s="188"/>
      <c r="D452" s="188"/>
      <c r="E452" s="188"/>
      <c r="F452" s="188"/>
      <c r="G452" s="188"/>
      <c r="H452" s="188"/>
      <c r="I452" s="188"/>
      <c r="J452" s="188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  <c r="U452" s="188"/>
      <c r="V452" s="188"/>
      <c r="W452" s="188"/>
      <c r="X452" s="188"/>
      <c r="Y452" s="188"/>
      <c r="Z452" s="188"/>
      <c r="AA452" s="189"/>
      <c r="AB452" s="189"/>
      <c r="AC452" s="189"/>
      <c r="AD452" s="178"/>
      <c r="AE452" s="178"/>
      <c r="AF452" s="178"/>
      <c r="AG452" s="178"/>
      <c r="AH452" s="178"/>
      <c r="AI452" s="178"/>
      <c r="AJ452" s="178"/>
      <c r="AK452" s="178"/>
      <c r="AL452" s="178"/>
      <c r="AM452" s="178"/>
      <c r="AN452" s="178"/>
      <c r="AO452" s="178"/>
      <c r="AP452" s="178"/>
      <c r="AQ452" s="178"/>
      <c r="AR452" s="178"/>
      <c r="AS452" s="178"/>
      <c r="AT452" s="178"/>
      <c r="AU452" s="178"/>
      <c r="AV452" s="178"/>
      <c r="AW452" s="178"/>
      <c r="AX452" s="178"/>
      <c r="AY452" s="178"/>
      <c r="AZ452" s="178"/>
      <c r="BA452" s="178"/>
      <c r="BB452" s="178"/>
      <c r="BC452" s="178"/>
      <c r="BD452" s="178"/>
      <c r="BE452" s="178"/>
    </row>
    <row r="453" spans="1:57" ht="11.25" customHeight="1">
      <c r="A453" s="188"/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  <c r="U453" s="188"/>
      <c r="V453" s="188"/>
      <c r="W453" s="188"/>
      <c r="X453" s="188"/>
      <c r="Y453" s="188"/>
      <c r="Z453" s="188"/>
      <c r="AA453" s="189"/>
      <c r="AB453" s="189"/>
      <c r="AC453" s="189"/>
      <c r="AD453" s="17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178"/>
      <c r="AP453" s="178"/>
      <c r="AQ453" s="178"/>
      <c r="AR453" s="178"/>
      <c r="AS453" s="178"/>
      <c r="AT453" s="178"/>
      <c r="AU453" s="178"/>
      <c r="AV453" s="178"/>
      <c r="AW453" s="178"/>
      <c r="AX453" s="178"/>
      <c r="AY453" s="178"/>
      <c r="AZ453" s="178"/>
      <c r="BA453" s="178"/>
      <c r="BB453" s="178"/>
      <c r="BC453" s="178"/>
      <c r="BD453" s="178"/>
      <c r="BE453" s="178"/>
    </row>
    <row r="454" spans="1:57" ht="11.25" customHeight="1">
      <c r="A454" s="188"/>
      <c r="B454" s="188"/>
      <c r="C454" s="188"/>
      <c r="D454" s="188"/>
      <c r="E454" s="188"/>
      <c r="F454" s="188"/>
      <c r="G454" s="188"/>
      <c r="H454" s="188"/>
      <c r="I454" s="188"/>
      <c r="J454" s="188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  <c r="U454" s="188"/>
      <c r="V454" s="188"/>
      <c r="W454" s="188"/>
      <c r="X454" s="188"/>
      <c r="Y454" s="188"/>
      <c r="Z454" s="188"/>
      <c r="AA454" s="189"/>
      <c r="AB454" s="189"/>
      <c r="AC454" s="189"/>
      <c r="AD454" s="178"/>
      <c r="AE454" s="178"/>
      <c r="AF454" s="178"/>
      <c r="AG454" s="178"/>
      <c r="AH454" s="178"/>
      <c r="AI454" s="178"/>
      <c r="AJ454" s="178"/>
      <c r="AK454" s="178"/>
      <c r="AL454" s="178"/>
      <c r="AM454" s="178"/>
      <c r="AN454" s="178"/>
      <c r="AO454" s="178"/>
      <c r="AP454" s="178"/>
      <c r="AQ454" s="178"/>
      <c r="AR454" s="178"/>
      <c r="AS454" s="178"/>
      <c r="AT454" s="178"/>
      <c r="AU454" s="178"/>
      <c r="AV454" s="178"/>
      <c r="AW454" s="178"/>
      <c r="AX454" s="178"/>
      <c r="AY454" s="178"/>
      <c r="AZ454" s="178"/>
      <c r="BA454" s="178"/>
      <c r="BB454" s="178"/>
      <c r="BC454" s="178"/>
      <c r="BD454" s="178"/>
      <c r="BE454" s="178"/>
    </row>
    <row r="455" spans="1:57" ht="11.25" customHeight="1">
      <c r="A455" s="188"/>
      <c r="B455" s="188"/>
      <c r="C455" s="188"/>
      <c r="D455" s="188"/>
      <c r="E455" s="188"/>
      <c r="F455" s="188"/>
      <c r="G455" s="188"/>
      <c r="H455" s="188"/>
      <c r="I455" s="188"/>
      <c r="J455" s="188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9"/>
      <c r="AB455" s="189"/>
      <c r="AC455" s="189"/>
      <c r="AD455" s="178"/>
      <c r="AE455" s="178"/>
      <c r="AF455" s="178"/>
      <c r="AG455" s="178"/>
      <c r="AH455" s="178"/>
      <c r="AI455" s="178"/>
      <c r="AJ455" s="178"/>
      <c r="AK455" s="178"/>
      <c r="AL455" s="178"/>
      <c r="AM455" s="178"/>
      <c r="AN455" s="178"/>
      <c r="AO455" s="178"/>
      <c r="AP455" s="178"/>
      <c r="AQ455" s="178"/>
      <c r="AR455" s="178"/>
      <c r="AS455" s="178"/>
      <c r="AT455" s="178"/>
      <c r="AU455" s="178"/>
      <c r="AV455" s="178"/>
      <c r="AW455" s="178"/>
      <c r="AX455" s="178"/>
      <c r="AY455" s="178"/>
      <c r="AZ455" s="178"/>
      <c r="BA455" s="178"/>
      <c r="BB455" s="178"/>
      <c r="BC455" s="178"/>
      <c r="BD455" s="178"/>
      <c r="BE455" s="178"/>
    </row>
    <row r="456" spans="1:57" ht="11.25" customHeight="1">
      <c r="A456" s="188"/>
      <c r="B456" s="188"/>
      <c r="C456" s="188"/>
      <c r="D456" s="188"/>
      <c r="E456" s="188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9"/>
      <c r="AB456" s="189"/>
      <c r="AC456" s="189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8"/>
      <c r="AT456" s="178"/>
      <c r="AU456" s="178"/>
      <c r="AV456" s="178"/>
      <c r="AW456" s="178"/>
      <c r="AX456" s="178"/>
      <c r="AY456" s="178"/>
      <c r="AZ456" s="178"/>
      <c r="BA456" s="178"/>
      <c r="BB456" s="178"/>
      <c r="BC456" s="178"/>
      <c r="BD456" s="178"/>
      <c r="BE456" s="178"/>
    </row>
    <row r="457" spans="1:57" ht="11.25" customHeight="1">
      <c r="A457" s="188"/>
      <c r="B457" s="188"/>
      <c r="C457" s="188"/>
      <c r="D457" s="188"/>
      <c r="E457" s="188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9"/>
      <c r="AB457" s="189"/>
      <c r="AC457" s="189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8"/>
      <c r="AT457" s="178"/>
      <c r="AU457" s="178"/>
      <c r="AV457" s="178"/>
      <c r="AW457" s="178"/>
      <c r="AX457" s="178"/>
      <c r="AY457" s="178"/>
      <c r="AZ457" s="178"/>
      <c r="BA457" s="178"/>
      <c r="BB457" s="178"/>
      <c r="BC457" s="178"/>
      <c r="BD457" s="178"/>
      <c r="BE457" s="178"/>
    </row>
    <row r="458" spans="1:57" ht="11.25" customHeight="1">
      <c r="A458" s="188"/>
      <c r="B458" s="188"/>
      <c r="C458" s="188"/>
      <c r="D458" s="188"/>
      <c r="E458" s="188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9"/>
      <c r="AB458" s="189"/>
      <c r="AC458" s="189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8"/>
      <c r="AT458" s="178"/>
      <c r="AU458" s="178"/>
      <c r="AV458" s="178"/>
      <c r="AW458" s="178"/>
      <c r="AX458" s="178"/>
      <c r="AY458" s="178"/>
      <c r="AZ458" s="178"/>
      <c r="BA458" s="178"/>
      <c r="BB458" s="178"/>
      <c r="BC458" s="178"/>
      <c r="BD458" s="178"/>
      <c r="BE458" s="178"/>
    </row>
    <row r="459" spans="1:57" ht="11.25" customHeight="1">
      <c r="A459" s="188"/>
      <c r="B459" s="188"/>
      <c r="C459" s="188"/>
      <c r="D459" s="188"/>
      <c r="E459" s="188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9"/>
      <c r="AB459" s="189"/>
      <c r="AC459" s="189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8"/>
      <c r="AT459" s="178"/>
      <c r="AU459" s="178"/>
      <c r="AV459" s="178"/>
      <c r="AW459" s="178"/>
      <c r="AX459" s="178"/>
      <c r="AY459" s="178"/>
      <c r="AZ459" s="178"/>
      <c r="BA459" s="178"/>
      <c r="BB459" s="178"/>
      <c r="BC459" s="178"/>
      <c r="BD459" s="178"/>
      <c r="BE459" s="178"/>
    </row>
    <row r="460" spans="1:57" ht="11.25" customHeight="1">
      <c r="A460" s="188"/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9"/>
      <c r="AB460" s="189"/>
      <c r="AC460" s="189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8"/>
      <c r="AT460" s="178"/>
      <c r="AU460" s="178"/>
      <c r="AV460" s="178"/>
      <c r="AW460" s="178"/>
      <c r="AX460" s="178"/>
      <c r="AY460" s="178"/>
      <c r="AZ460" s="178"/>
      <c r="BA460" s="178"/>
      <c r="BB460" s="178"/>
      <c r="BC460" s="178"/>
      <c r="BD460" s="178"/>
      <c r="BE460" s="178"/>
    </row>
    <row r="461" spans="1:57" ht="11.25" customHeight="1">
      <c r="A461" s="188"/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9"/>
      <c r="AB461" s="189"/>
      <c r="AC461" s="189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78"/>
      <c r="AT461" s="178"/>
      <c r="AU461" s="178"/>
      <c r="AV461" s="178"/>
      <c r="AW461" s="178"/>
      <c r="AX461" s="178"/>
      <c r="AY461" s="178"/>
      <c r="AZ461" s="178"/>
      <c r="BA461" s="178"/>
      <c r="BB461" s="178"/>
      <c r="BC461" s="178"/>
      <c r="BD461" s="178"/>
      <c r="BE461" s="178"/>
    </row>
    <row r="462" spans="1:57" ht="11.25" customHeight="1">
      <c r="A462" s="188"/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9"/>
      <c r="AB462" s="189"/>
      <c r="AC462" s="189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78"/>
      <c r="AT462" s="178"/>
      <c r="AU462" s="178"/>
      <c r="AV462" s="178"/>
      <c r="AW462" s="178"/>
      <c r="AX462" s="178"/>
      <c r="AY462" s="178"/>
      <c r="AZ462" s="178"/>
      <c r="BA462" s="178"/>
      <c r="BB462" s="178"/>
      <c r="BC462" s="178"/>
      <c r="BD462" s="178"/>
      <c r="BE462" s="178"/>
    </row>
    <row r="463" spans="1:57" ht="11.25" customHeight="1">
      <c r="A463" s="188"/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9"/>
      <c r="AB463" s="189"/>
      <c r="AC463" s="189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78"/>
      <c r="AT463" s="178"/>
      <c r="AU463" s="178"/>
      <c r="AV463" s="178"/>
      <c r="AW463" s="178"/>
      <c r="AX463" s="178"/>
      <c r="AY463" s="178"/>
      <c r="AZ463" s="178"/>
      <c r="BA463" s="178"/>
      <c r="BB463" s="178"/>
      <c r="BC463" s="178"/>
      <c r="BD463" s="178"/>
      <c r="BE463" s="178"/>
    </row>
    <row r="464" spans="1:57" ht="11.25" customHeight="1">
      <c r="A464" s="188"/>
      <c r="B464" s="188"/>
      <c r="C464" s="188"/>
      <c r="D464" s="188"/>
      <c r="E464" s="188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9"/>
      <c r="AB464" s="189"/>
      <c r="AC464" s="189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78"/>
      <c r="AT464" s="178"/>
      <c r="AU464" s="178"/>
      <c r="AV464" s="178"/>
      <c r="AW464" s="178"/>
      <c r="AX464" s="178"/>
      <c r="AY464" s="178"/>
      <c r="AZ464" s="178"/>
      <c r="BA464" s="178"/>
      <c r="BB464" s="178"/>
      <c r="BC464" s="178"/>
      <c r="BD464" s="178"/>
      <c r="BE464" s="178"/>
    </row>
    <row r="465" spans="1:57" ht="11.25" customHeight="1">
      <c r="A465" s="188"/>
      <c r="B465" s="188"/>
      <c r="C465" s="188"/>
      <c r="D465" s="188"/>
      <c r="E465" s="188"/>
      <c r="F465" s="188"/>
      <c r="G465" s="188"/>
      <c r="H465" s="188"/>
      <c r="I465" s="188"/>
      <c r="J465" s="188"/>
      <c r="K465" s="188"/>
      <c r="L465" s="188"/>
      <c r="M465" s="188"/>
      <c r="N465" s="188"/>
      <c r="O465" s="188"/>
      <c r="P465" s="188"/>
      <c r="Q465" s="188"/>
      <c r="R465" s="188"/>
      <c r="S465" s="188"/>
      <c r="T465" s="188"/>
      <c r="U465" s="188"/>
      <c r="V465" s="188"/>
      <c r="W465" s="188"/>
      <c r="X465" s="188"/>
      <c r="Y465" s="188"/>
      <c r="Z465" s="188"/>
      <c r="AA465" s="189"/>
      <c r="AB465" s="189"/>
      <c r="AC465" s="189"/>
      <c r="AD465" s="178"/>
      <c r="AE465" s="178"/>
      <c r="AF465" s="178"/>
      <c r="AG465" s="178"/>
      <c r="AH465" s="178"/>
      <c r="AI465" s="178"/>
      <c r="AJ465" s="178"/>
      <c r="AK465" s="178"/>
      <c r="AL465" s="178"/>
      <c r="AM465" s="178"/>
      <c r="AN465" s="178"/>
      <c r="AO465" s="178"/>
      <c r="AP465" s="178"/>
      <c r="AQ465" s="178"/>
      <c r="AR465" s="178"/>
      <c r="AS465" s="178"/>
      <c r="AT465" s="178"/>
      <c r="AU465" s="178"/>
      <c r="AV465" s="178"/>
      <c r="AW465" s="178"/>
      <c r="AX465" s="178"/>
      <c r="AY465" s="178"/>
      <c r="AZ465" s="178"/>
      <c r="BA465" s="178"/>
      <c r="BB465" s="178"/>
      <c r="BC465" s="178"/>
      <c r="BD465" s="178"/>
      <c r="BE465" s="178"/>
    </row>
    <row r="466" spans="1:57" ht="11.25" customHeight="1">
      <c r="A466" s="188"/>
      <c r="B466" s="188"/>
      <c r="C466" s="188"/>
      <c r="D466" s="188"/>
      <c r="E466" s="188"/>
      <c r="F466" s="188"/>
      <c r="G466" s="188"/>
      <c r="H466" s="188"/>
      <c r="I466" s="188"/>
      <c r="J466" s="188"/>
      <c r="K466" s="188"/>
      <c r="L466" s="188"/>
      <c r="M466" s="188"/>
      <c r="N466" s="188"/>
      <c r="O466" s="188"/>
      <c r="P466" s="188"/>
      <c r="Q466" s="188"/>
      <c r="R466" s="188"/>
      <c r="S466" s="188"/>
      <c r="T466" s="188"/>
      <c r="U466" s="188"/>
      <c r="V466" s="188"/>
      <c r="W466" s="188"/>
      <c r="X466" s="188"/>
      <c r="Y466" s="188"/>
      <c r="Z466" s="188"/>
      <c r="AA466" s="189"/>
      <c r="AB466" s="189"/>
      <c r="AC466" s="189"/>
      <c r="AD466" s="178"/>
      <c r="AE466" s="178"/>
      <c r="AF466" s="178"/>
      <c r="AG466" s="178"/>
      <c r="AH466" s="178"/>
      <c r="AI466" s="178"/>
      <c r="AJ466" s="178"/>
      <c r="AK466" s="178"/>
      <c r="AL466" s="178"/>
      <c r="AM466" s="178"/>
      <c r="AN466" s="178"/>
      <c r="AO466" s="178"/>
      <c r="AP466" s="178"/>
      <c r="AQ466" s="178"/>
      <c r="AR466" s="178"/>
      <c r="AS466" s="178"/>
      <c r="AT466" s="178"/>
      <c r="AU466" s="178"/>
      <c r="AV466" s="178"/>
      <c r="AW466" s="178"/>
      <c r="AX466" s="178"/>
      <c r="AY466" s="178"/>
      <c r="AZ466" s="178"/>
      <c r="BA466" s="178"/>
      <c r="BB466" s="178"/>
      <c r="BC466" s="178"/>
      <c r="BD466" s="178"/>
      <c r="BE466" s="178"/>
    </row>
    <row r="467" spans="1:57" ht="11.25" customHeight="1">
      <c r="A467" s="188"/>
      <c r="B467" s="188"/>
      <c r="C467" s="188"/>
      <c r="D467" s="188"/>
      <c r="E467" s="188"/>
      <c r="F467" s="188"/>
      <c r="G467" s="188"/>
      <c r="H467" s="188"/>
      <c r="I467" s="188"/>
      <c r="J467" s="188"/>
      <c r="K467" s="188"/>
      <c r="L467" s="188"/>
      <c r="M467" s="188"/>
      <c r="N467" s="188"/>
      <c r="O467" s="188"/>
      <c r="P467" s="188"/>
      <c r="Q467" s="188"/>
      <c r="R467" s="188"/>
      <c r="S467" s="188"/>
      <c r="T467" s="188"/>
      <c r="U467" s="188"/>
      <c r="V467" s="188"/>
      <c r="W467" s="188"/>
      <c r="X467" s="188"/>
      <c r="Y467" s="188"/>
      <c r="Z467" s="188"/>
      <c r="AA467" s="189"/>
      <c r="AB467" s="189"/>
      <c r="AC467" s="189"/>
      <c r="AD467" s="178"/>
      <c r="AE467" s="178"/>
      <c r="AF467" s="178"/>
      <c r="AG467" s="178"/>
      <c r="AH467" s="178"/>
      <c r="AI467" s="178"/>
      <c r="AJ467" s="178"/>
      <c r="AK467" s="178"/>
      <c r="AL467" s="178"/>
      <c r="AM467" s="178"/>
      <c r="AN467" s="178"/>
      <c r="AO467" s="178"/>
      <c r="AP467" s="178"/>
      <c r="AQ467" s="178"/>
      <c r="AR467" s="178"/>
      <c r="AS467" s="178"/>
      <c r="AT467" s="178"/>
      <c r="AU467" s="178"/>
      <c r="AV467" s="178"/>
      <c r="AW467" s="178"/>
      <c r="AX467" s="178"/>
      <c r="AY467" s="178"/>
      <c r="AZ467" s="178"/>
      <c r="BA467" s="178"/>
      <c r="BB467" s="178"/>
      <c r="BC467" s="178"/>
      <c r="BD467" s="178"/>
      <c r="BE467" s="178"/>
    </row>
    <row r="468" spans="1:57" ht="11.25" customHeight="1">
      <c r="A468" s="188"/>
      <c r="B468" s="188"/>
      <c r="C468" s="188"/>
      <c r="D468" s="188"/>
      <c r="E468" s="188"/>
      <c r="F468" s="188"/>
      <c r="G468" s="188"/>
      <c r="H468" s="188"/>
      <c r="I468" s="188"/>
      <c r="J468" s="188"/>
      <c r="K468" s="188"/>
      <c r="L468" s="188"/>
      <c r="M468" s="188"/>
      <c r="N468" s="188"/>
      <c r="O468" s="188"/>
      <c r="P468" s="188"/>
      <c r="Q468" s="188"/>
      <c r="R468" s="188"/>
      <c r="S468" s="188"/>
      <c r="T468" s="188"/>
      <c r="U468" s="188"/>
      <c r="V468" s="188"/>
      <c r="W468" s="188"/>
      <c r="X468" s="188"/>
      <c r="Y468" s="188"/>
      <c r="Z468" s="188"/>
      <c r="AA468" s="189"/>
      <c r="AB468" s="189"/>
      <c r="AC468" s="189"/>
      <c r="AD468" s="178"/>
      <c r="AE468" s="178"/>
      <c r="AF468" s="178"/>
      <c r="AG468" s="178"/>
      <c r="AH468" s="178"/>
      <c r="AI468" s="178"/>
      <c r="AJ468" s="178"/>
      <c r="AK468" s="178"/>
      <c r="AL468" s="178"/>
      <c r="AM468" s="178"/>
      <c r="AN468" s="178"/>
      <c r="AO468" s="178"/>
      <c r="AP468" s="178"/>
      <c r="AQ468" s="178"/>
      <c r="AR468" s="178"/>
      <c r="AS468" s="178"/>
      <c r="AT468" s="178"/>
      <c r="AU468" s="178"/>
      <c r="AV468" s="178"/>
      <c r="AW468" s="178"/>
      <c r="AX468" s="178"/>
      <c r="AY468" s="178"/>
      <c r="AZ468" s="178"/>
      <c r="BA468" s="178"/>
      <c r="BB468" s="178"/>
      <c r="BC468" s="178"/>
      <c r="BD468" s="178"/>
      <c r="BE468" s="178"/>
    </row>
    <row r="469" spans="1:57" ht="11.25" customHeight="1">
      <c r="A469" s="188"/>
      <c r="B469" s="188"/>
      <c r="C469" s="188"/>
      <c r="D469" s="188"/>
      <c r="E469" s="188"/>
      <c r="F469" s="188"/>
      <c r="G469" s="188"/>
      <c r="H469" s="188"/>
      <c r="I469" s="188"/>
      <c r="J469" s="188"/>
      <c r="K469" s="188"/>
      <c r="L469" s="188"/>
      <c r="M469" s="188"/>
      <c r="N469" s="188"/>
      <c r="O469" s="188"/>
      <c r="P469" s="188"/>
      <c r="Q469" s="188"/>
      <c r="R469" s="188"/>
      <c r="S469" s="188"/>
      <c r="T469" s="188"/>
      <c r="U469" s="188"/>
      <c r="V469" s="188"/>
      <c r="W469" s="188"/>
      <c r="X469" s="188"/>
      <c r="Y469" s="188"/>
      <c r="Z469" s="188"/>
      <c r="AA469" s="189"/>
      <c r="AB469" s="189"/>
      <c r="AC469" s="189"/>
      <c r="AD469" s="178"/>
      <c r="AE469" s="178"/>
      <c r="AF469" s="178"/>
      <c r="AG469" s="178"/>
      <c r="AH469" s="178"/>
      <c r="AI469" s="178"/>
      <c r="AJ469" s="178"/>
      <c r="AK469" s="178"/>
      <c r="AL469" s="178"/>
      <c r="AM469" s="178"/>
      <c r="AN469" s="178"/>
      <c r="AO469" s="178"/>
      <c r="AP469" s="178"/>
      <c r="AQ469" s="178"/>
      <c r="AR469" s="178"/>
      <c r="AS469" s="178"/>
      <c r="AT469" s="178"/>
      <c r="AU469" s="178"/>
      <c r="AV469" s="178"/>
      <c r="AW469" s="178"/>
      <c r="AX469" s="178"/>
      <c r="AY469" s="178"/>
      <c r="AZ469" s="178"/>
      <c r="BA469" s="178"/>
      <c r="BB469" s="178"/>
      <c r="BC469" s="178"/>
      <c r="BD469" s="178"/>
      <c r="BE469" s="178"/>
    </row>
    <row r="470" spans="1:57" ht="11.25" customHeight="1">
      <c r="A470" s="188"/>
      <c r="B470" s="188"/>
      <c r="C470" s="188"/>
      <c r="D470" s="188"/>
      <c r="E470" s="188"/>
      <c r="F470" s="188"/>
      <c r="G470" s="188"/>
      <c r="H470" s="188"/>
      <c r="I470" s="188"/>
      <c r="J470" s="188"/>
      <c r="K470" s="188"/>
      <c r="L470" s="188"/>
      <c r="M470" s="188"/>
      <c r="N470" s="188"/>
      <c r="O470" s="188"/>
      <c r="P470" s="188"/>
      <c r="Q470" s="188"/>
      <c r="R470" s="188"/>
      <c r="S470" s="188"/>
      <c r="T470" s="188"/>
      <c r="U470" s="188"/>
      <c r="V470" s="188"/>
      <c r="W470" s="188"/>
      <c r="X470" s="188"/>
      <c r="Y470" s="188"/>
      <c r="Z470" s="188"/>
      <c r="AA470" s="189"/>
      <c r="AB470" s="189"/>
      <c r="AC470" s="189"/>
      <c r="AD470" s="178"/>
      <c r="AE470" s="178"/>
      <c r="AF470" s="178"/>
      <c r="AG470" s="178"/>
      <c r="AH470" s="178"/>
      <c r="AI470" s="178"/>
      <c r="AJ470" s="178"/>
      <c r="AK470" s="178"/>
      <c r="AL470" s="178"/>
      <c r="AM470" s="178"/>
      <c r="AN470" s="178"/>
      <c r="AO470" s="178"/>
      <c r="AP470" s="178"/>
      <c r="AQ470" s="178"/>
      <c r="AR470" s="178"/>
      <c r="AS470" s="178"/>
      <c r="AT470" s="178"/>
      <c r="AU470" s="178"/>
      <c r="AV470" s="178"/>
      <c r="AW470" s="178"/>
      <c r="AX470" s="178"/>
      <c r="AY470" s="178"/>
      <c r="AZ470" s="178"/>
      <c r="BA470" s="178"/>
      <c r="BB470" s="178"/>
      <c r="BC470" s="178"/>
      <c r="BD470" s="178"/>
      <c r="BE470" s="178"/>
    </row>
    <row r="471" spans="1:57" ht="11.25" customHeight="1">
      <c r="A471" s="188"/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  <c r="O471" s="188"/>
      <c r="P471" s="188"/>
      <c r="Q471" s="188"/>
      <c r="R471" s="188"/>
      <c r="S471" s="188"/>
      <c r="T471" s="188"/>
      <c r="U471" s="188"/>
      <c r="V471" s="188"/>
      <c r="W471" s="188"/>
      <c r="X471" s="188"/>
      <c r="Y471" s="188"/>
      <c r="Z471" s="188"/>
      <c r="AA471" s="189"/>
      <c r="AB471" s="189"/>
      <c r="AC471" s="189"/>
      <c r="AD471" s="178"/>
      <c r="AE471" s="178"/>
      <c r="AF471" s="178"/>
      <c r="AG471" s="178"/>
      <c r="AH471" s="178"/>
      <c r="AI471" s="178"/>
      <c r="AJ471" s="178"/>
      <c r="AK471" s="178"/>
      <c r="AL471" s="178"/>
      <c r="AM471" s="178"/>
      <c r="AN471" s="178"/>
      <c r="AO471" s="178"/>
      <c r="AP471" s="178"/>
      <c r="AQ471" s="178"/>
      <c r="AR471" s="178"/>
      <c r="AS471" s="178"/>
      <c r="AT471" s="178"/>
      <c r="AU471" s="178"/>
      <c r="AV471" s="178"/>
      <c r="AW471" s="178"/>
      <c r="AX471" s="178"/>
      <c r="AY471" s="178"/>
      <c r="AZ471" s="178"/>
      <c r="BA471" s="178"/>
      <c r="BB471" s="178"/>
      <c r="BC471" s="178"/>
      <c r="BD471" s="178"/>
      <c r="BE471" s="178"/>
    </row>
    <row r="472" spans="1:57" ht="11.25" customHeight="1">
      <c r="A472" s="188"/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  <c r="U472" s="188"/>
      <c r="V472" s="188"/>
      <c r="W472" s="188"/>
      <c r="X472" s="188"/>
      <c r="Y472" s="188"/>
      <c r="Z472" s="188"/>
      <c r="AA472" s="189"/>
      <c r="AB472" s="189"/>
      <c r="AC472" s="189"/>
      <c r="AD472" s="178"/>
      <c r="AE472" s="178"/>
      <c r="AF472" s="178"/>
      <c r="AG472" s="178"/>
      <c r="AH472" s="178"/>
      <c r="AI472" s="178"/>
      <c r="AJ472" s="178"/>
      <c r="AK472" s="178"/>
      <c r="AL472" s="178"/>
      <c r="AM472" s="178"/>
      <c r="AN472" s="178"/>
      <c r="AO472" s="178"/>
      <c r="AP472" s="178"/>
      <c r="AQ472" s="178"/>
      <c r="AR472" s="178"/>
      <c r="AS472" s="178"/>
      <c r="AT472" s="178"/>
      <c r="AU472" s="178"/>
      <c r="AV472" s="178"/>
      <c r="AW472" s="178"/>
      <c r="AX472" s="178"/>
      <c r="AY472" s="178"/>
      <c r="AZ472" s="178"/>
      <c r="BA472" s="178"/>
      <c r="BB472" s="178"/>
      <c r="BC472" s="178"/>
      <c r="BD472" s="178"/>
      <c r="BE472" s="178"/>
    </row>
    <row r="473" spans="1:57" ht="11.25" customHeight="1">
      <c r="A473" s="188"/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  <c r="O473" s="188"/>
      <c r="P473" s="188"/>
      <c r="Q473" s="188"/>
      <c r="R473" s="188"/>
      <c r="S473" s="188"/>
      <c r="T473" s="188"/>
      <c r="U473" s="188"/>
      <c r="V473" s="188"/>
      <c r="W473" s="188"/>
      <c r="X473" s="188"/>
      <c r="Y473" s="188"/>
      <c r="Z473" s="188"/>
      <c r="AA473" s="189"/>
      <c r="AB473" s="189"/>
      <c r="AC473" s="189"/>
      <c r="AD473" s="178"/>
      <c r="AE473" s="178"/>
      <c r="AF473" s="178"/>
      <c r="AG473" s="178"/>
      <c r="AH473" s="178"/>
      <c r="AI473" s="178"/>
      <c r="AJ473" s="178"/>
      <c r="AK473" s="178"/>
      <c r="AL473" s="178"/>
      <c r="AM473" s="178"/>
      <c r="AN473" s="178"/>
      <c r="AO473" s="178"/>
      <c r="AP473" s="178"/>
      <c r="AQ473" s="178"/>
      <c r="AR473" s="178"/>
      <c r="AS473" s="178"/>
      <c r="AT473" s="178"/>
      <c r="AU473" s="178"/>
      <c r="AV473" s="178"/>
      <c r="AW473" s="178"/>
      <c r="AX473" s="178"/>
      <c r="AY473" s="178"/>
      <c r="AZ473" s="178"/>
      <c r="BA473" s="178"/>
      <c r="BB473" s="178"/>
      <c r="BC473" s="178"/>
      <c r="BD473" s="178"/>
      <c r="BE473" s="178"/>
    </row>
    <row r="474" spans="1:57" ht="11.25" customHeight="1">
      <c r="A474" s="188"/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9"/>
      <c r="AB474" s="189"/>
      <c r="AC474" s="189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8"/>
      <c r="AT474" s="178"/>
      <c r="AU474" s="178"/>
      <c r="AV474" s="178"/>
      <c r="AW474" s="178"/>
      <c r="AX474" s="178"/>
      <c r="AY474" s="178"/>
      <c r="AZ474" s="178"/>
      <c r="BA474" s="178"/>
      <c r="BB474" s="178"/>
      <c r="BC474" s="178"/>
      <c r="BD474" s="178"/>
      <c r="BE474" s="178"/>
    </row>
    <row r="475" spans="1:57" ht="11.25" customHeight="1">
      <c r="A475" s="188"/>
      <c r="B475" s="188"/>
      <c r="C475" s="188"/>
      <c r="D475" s="188"/>
      <c r="E475" s="188"/>
      <c r="F475" s="188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9"/>
      <c r="AB475" s="189"/>
      <c r="AC475" s="189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8"/>
      <c r="AT475" s="178"/>
      <c r="AU475" s="178"/>
      <c r="AV475" s="178"/>
      <c r="AW475" s="178"/>
      <c r="AX475" s="178"/>
      <c r="AY475" s="178"/>
      <c r="AZ475" s="178"/>
      <c r="BA475" s="178"/>
      <c r="BB475" s="178"/>
      <c r="BC475" s="178"/>
      <c r="BD475" s="178"/>
      <c r="BE475" s="178"/>
    </row>
    <row r="476" spans="1:57" ht="11.25" customHeight="1">
      <c r="A476" s="188"/>
      <c r="B476" s="188"/>
      <c r="C476" s="188"/>
      <c r="D476" s="188"/>
      <c r="E476" s="188"/>
      <c r="F476" s="188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9"/>
      <c r="AB476" s="189"/>
      <c r="AC476" s="189"/>
      <c r="AD476" s="178"/>
      <c r="AE476" s="178"/>
      <c r="AF476" s="178"/>
      <c r="AG476" s="178"/>
      <c r="AH476" s="178"/>
      <c r="AI476" s="178"/>
      <c r="AJ476" s="178"/>
      <c r="AK476" s="178"/>
      <c r="AL476" s="178"/>
      <c r="AM476" s="178"/>
      <c r="AN476" s="178"/>
      <c r="AO476" s="178"/>
      <c r="AP476" s="178"/>
      <c r="AQ476" s="178"/>
      <c r="AR476" s="178"/>
      <c r="AS476" s="178"/>
      <c r="AT476" s="178"/>
      <c r="AU476" s="178"/>
      <c r="AV476" s="178"/>
      <c r="AW476" s="178"/>
      <c r="AX476" s="178"/>
      <c r="AY476" s="178"/>
      <c r="AZ476" s="178"/>
      <c r="BA476" s="178"/>
      <c r="BB476" s="178"/>
      <c r="BC476" s="178"/>
      <c r="BD476" s="178"/>
      <c r="BE476" s="178"/>
    </row>
    <row r="477" spans="1:57" ht="11.25" customHeight="1">
      <c r="A477" s="188"/>
      <c r="B477" s="188"/>
      <c r="C477" s="188"/>
      <c r="D477" s="188"/>
      <c r="E477" s="188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  <c r="U477" s="188"/>
      <c r="V477" s="188"/>
      <c r="W477" s="188"/>
      <c r="X477" s="188"/>
      <c r="Y477" s="188"/>
      <c r="Z477" s="188"/>
      <c r="AA477" s="189"/>
      <c r="AB477" s="189"/>
      <c r="AC477" s="189"/>
      <c r="AD477" s="178"/>
      <c r="AE477" s="178"/>
      <c r="AF477" s="178"/>
      <c r="AG477" s="178"/>
      <c r="AH477" s="178"/>
      <c r="AI477" s="178"/>
      <c r="AJ477" s="178"/>
      <c r="AK477" s="178"/>
      <c r="AL477" s="178"/>
      <c r="AM477" s="178"/>
      <c r="AN477" s="178"/>
      <c r="AO477" s="178"/>
      <c r="AP477" s="178"/>
      <c r="AQ477" s="178"/>
      <c r="AR477" s="178"/>
      <c r="AS477" s="178"/>
      <c r="AT477" s="178"/>
      <c r="AU477" s="178"/>
      <c r="AV477" s="178"/>
      <c r="AW477" s="178"/>
      <c r="AX477" s="178"/>
      <c r="AY477" s="178"/>
      <c r="AZ477" s="178"/>
      <c r="BA477" s="178"/>
      <c r="BB477" s="178"/>
      <c r="BC477" s="178"/>
      <c r="BD477" s="178"/>
      <c r="BE477" s="178"/>
    </row>
    <row r="478" spans="1:57" ht="11.25" customHeight="1">
      <c r="A478" s="188"/>
      <c r="B478" s="188"/>
      <c r="C478" s="188"/>
      <c r="D478" s="188"/>
      <c r="E478" s="188"/>
      <c r="F478" s="188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9"/>
      <c r="AB478" s="189"/>
      <c r="AC478" s="189"/>
      <c r="AD478" s="178"/>
      <c r="AE478" s="178"/>
      <c r="AF478" s="178"/>
      <c r="AG478" s="178"/>
      <c r="AH478" s="178"/>
      <c r="AI478" s="178"/>
      <c r="AJ478" s="178"/>
      <c r="AK478" s="178"/>
      <c r="AL478" s="178"/>
      <c r="AM478" s="178"/>
      <c r="AN478" s="178"/>
      <c r="AO478" s="178"/>
      <c r="AP478" s="178"/>
      <c r="AQ478" s="178"/>
      <c r="AR478" s="178"/>
      <c r="AS478" s="178"/>
      <c r="AT478" s="178"/>
      <c r="AU478" s="178"/>
      <c r="AV478" s="178"/>
      <c r="AW478" s="178"/>
      <c r="AX478" s="178"/>
      <c r="AY478" s="178"/>
      <c r="AZ478" s="178"/>
      <c r="BA478" s="178"/>
      <c r="BB478" s="178"/>
      <c r="BC478" s="178"/>
      <c r="BD478" s="178"/>
      <c r="BE478" s="178"/>
    </row>
    <row r="479" spans="1:57" ht="11.25" customHeight="1">
      <c r="A479" s="188"/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9"/>
      <c r="AB479" s="189"/>
      <c r="AC479" s="189"/>
      <c r="AD479" s="178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178"/>
      <c r="AP479" s="178"/>
      <c r="AQ479" s="178"/>
      <c r="AR479" s="178"/>
      <c r="AS479" s="178"/>
      <c r="AT479" s="178"/>
      <c r="AU479" s="178"/>
      <c r="AV479" s="178"/>
      <c r="AW479" s="178"/>
      <c r="AX479" s="178"/>
      <c r="AY479" s="178"/>
      <c r="AZ479" s="178"/>
      <c r="BA479" s="178"/>
      <c r="BB479" s="178"/>
      <c r="BC479" s="178"/>
      <c r="BD479" s="178"/>
      <c r="BE479" s="178"/>
    </row>
    <row r="480" spans="1:57" ht="11.25" customHeight="1">
      <c r="A480" s="188"/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  <c r="U480" s="188"/>
      <c r="V480" s="188"/>
      <c r="W480" s="188"/>
      <c r="X480" s="188"/>
      <c r="Y480" s="188"/>
      <c r="Z480" s="188"/>
      <c r="AA480" s="189"/>
      <c r="AB480" s="189"/>
      <c r="AC480" s="189"/>
      <c r="AD480" s="178"/>
      <c r="AE480" s="178"/>
      <c r="AF480" s="178"/>
      <c r="AG480" s="178"/>
      <c r="AH480" s="178"/>
      <c r="AI480" s="178"/>
      <c r="AJ480" s="178"/>
      <c r="AK480" s="178"/>
      <c r="AL480" s="178"/>
      <c r="AM480" s="178"/>
      <c r="AN480" s="178"/>
      <c r="AO480" s="178"/>
      <c r="AP480" s="178"/>
      <c r="AQ480" s="178"/>
      <c r="AR480" s="178"/>
      <c r="AS480" s="178"/>
      <c r="AT480" s="178"/>
      <c r="AU480" s="178"/>
      <c r="AV480" s="178"/>
      <c r="AW480" s="178"/>
      <c r="AX480" s="178"/>
      <c r="AY480" s="178"/>
      <c r="AZ480" s="178"/>
      <c r="BA480" s="178"/>
      <c r="BB480" s="178"/>
      <c r="BC480" s="178"/>
      <c r="BD480" s="178"/>
      <c r="BE480" s="178"/>
    </row>
    <row r="481" spans="1:57" ht="11.25" customHeight="1">
      <c r="A481" s="188"/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9"/>
      <c r="AB481" s="189"/>
      <c r="AC481" s="189"/>
      <c r="AD481" s="178"/>
      <c r="AE481" s="178"/>
      <c r="AF481" s="178"/>
      <c r="AG481" s="178"/>
      <c r="AH481" s="178"/>
      <c r="AI481" s="178"/>
      <c r="AJ481" s="178"/>
      <c r="AK481" s="178"/>
      <c r="AL481" s="178"/>
      <c r="AM481" s="178"/>
      <c r="AN481" s="178"/>
      <c r="AO481" s="178"/>
      <c r="AP481" s="178"/>
      <c r="AQ481" s="178"/>
      <c r="AR481" s="178"/>
      <c r="AS481" s="178"/>
      <c r="AT481" s="178"/>
      <c r="AU481" s="178"/>
      <c r="AV481" s="178"/>
      <c r="AW481" s="178"/>
      <c r="AX481" s="178"/>
      <c r="AY481" s="178"/>
      <c r="AZ481" s="178"/>
      <c r="BA481" s="178"/>
      <c r="BB481" s="178"/>
      <c r="BC481" s="178"/>
      <c r="BD481" s="178"/>
      <c r="BE481" s="178"/>
    </row>
    <row r="482" spans="1:57" ht="11.25" customHeight="1">
      <c r="A482" s="188"/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9"/>
      <c r="AB482" s="189"/>
      <c r="AC482" s="189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78"/>
      <c r="AT482" s="178"/>
      <c r="AU482" s="178"/>
      <c r="AV482" s="178"/>
      <c r="AW482" s="178"/>
      <c r="AX482" s="178"/>
      <c r="AY482" s="178"/>
      <c r="AZ482" s="178"/>
      <c r="BA482" s="178"/>
      <c r="BB482" s="178"/>
      <c r="BC482" s="178"/>
      <c r="BD482" s="178"/>
      <c r="BE482" s="178"/>
    </row>
    <row r="483" spans="1:57" ht="11.25" customHeight="1">
      <c r="A483" s="188"/>
      <c r="B483" s="188"/>
      <c r="C483" s="188"/>
      <c r="D483" s="188"/>
      <c r="E483" s="188"/>
      <c r="F483" s="188"/>
      <c r="G483" s="188"/>
      <c r="H483" s="188"/>
      <c r="I483" s="188"/>
      <c r="J483" s="188"/>
      <c r="K483" s="188"/>
      <c r="L483" s="188"/>
      <c r="M483" s="188"/>
      <c r="N483" s="188"/>
      <c r="O483" s="188"/>
      <c r="P483" s="188"/>
      <c r="Q483" s="188"/>
      <c r="R483" s="188"/>
      <c r="S483" s="188"/>
      <c r="T483" s="188"/>
      <c r="U483" s="188"/>
      <c r="V483" s="188"/>
      <c r="W483" s="188"/>
      <c r="X483" s="188"/>
      <c r="Y483" s="188"/>
      <c r="Z483" s="188"/>
      <c r="AA483" s="189"/>
      <c r="AB483" s="189"/>
      <c r="AC483" s="189"/>
      <c r="AD483" s="178"/>
      <c r="AE483" s="178"/>
      <c r="AF483" s="178"/>
      <c r="AG483" s="178"/>
      <c r="AH483" s="178"/>
      <c r="AI483" s="178"/>
      <c r="AJ483" s="178"/>
      <c r="AK483" s="178"/>
      <c r="AL483" s="178"/>
      <c r="AM483" s="178"/>
      <c r="AN483" s="178"/>
      <c r="AO483" s="178"/>
      <c r="AP483" s="178"/>
      <c r="AQ483" s="178"/>
      <c r="AR483" s="178"/>
      <c r="AS483" s="178"/>
      <c r="AT483" s="178"/>
      <c r="AU483" s="178"/>
      <c r="AV483" s="178"/>
      <c r="AW483" s="178"/>
      <c r="AX483" s="178"/>
      <c r="AY483" s="178"/>
      <c r="AZ483" s="178"/>
      <c r="BA483" s="178"/>
      <c r="BB483" s="178"/>
      <c r="BC483" s="178"/>
      <c r="BD483" s="178"/>
      <c r="BE483" s="178"/>
    </row>
    <row r="484" spans="1:57" ht="11.25" customHeight="1">
      <c r="A484" s="188"/>
      <c r="B484" s="188"/>
      <c r="C484" s="188"/>
      <c r="D484" s="188"/>
      <c r="E484" s="188"/>
      <c r="F484" s="188"/>
      <c r="G484" s="188"/>
      <c r="H484" s="188"/>
      <c r="I484" s="188"/>
      <c r="J484" s="188"/>
      <c r="K484" s="188"/>
      <c r="L484" s="188"/>
      <c r="M484" s="188"/>
      <c r="N484" s="188"/>
      <c r="O484" s="188"/>
      <c r="P484" s="188"/>
      <c r="Q484" s="188"/>
      <c r="R484" s="188"/>
      <c r="S484" s="188"/>
      <c r="T484" s="188"/>
      <c r="U484" s="188"/>
      <c r="V484" s="188"/>
      <c r="W484" s="188"/>
      <c r="X484" s="188"/>
      <c r="Y484" s="188"/>
      <c r="Z484" s="188"/>
      <c r="AA484" s="189"/>
      <c r="AB484" s="189"/>
      <c r="AC484" s="189"/>
      <c r="AD484" s="178"/>
      <c r="AE484" s="178"/>
      <c r="AF484" s="178"/>
      <c r="AG484" s="178"/>
      <c r="AH484" s="178"/>
      <c r="AI484" s="178"/>
      <c r="AJ484" s="178"/>
      <c r="AK484" s="178"/>
      <c r="AL484" s="178"/>
      <c r="AM484" s="178"/>
      <c r="AN484" s="178"/>
      <c r="AO484" s="178"/>
      <c r="AP484" s="178"/>
      <c r="AQ484" s="178"/>
      <c r="AR484" s="178"/>
      <c r="AS484" s="178"/>
      <c r="AT484" s="178"/>
      <c r="AU484" s="178"/>
      <c r="AV484" s="178"/>
      <c r="AW484" s="178"/>
      <c r="AX484" s="178"/>
      <c r="AY484" s="178"/>
      <c r="AZ484" s="178"/>
      <c r="BA484" s="178"/>
      <c r="BB484" s="178"/>
      <c r="BC484" s="178"/>
      <c r="BD484" s="178"/>
      <c r="BE484" s="178"/>
    </row>
    <row r="485" spans="1:57" ht="11.25" customHeight="1">
      <c r="A485" s="188"/>
      <c r="B485" s="188"/>
      <c r="C485" s="188"/>
      <c r="D485" s="188"/>
      <c r="E485" s="188"/>
      <c r="F485" s="188"/>
      <c r="G485" s="188"/>
      <c r="H485" s="188"/>
      <c r="I485" s="188"/>
      <c r="J485" s="188"/>
      <c r="K485" s="188"/>
      <c r="L485" s="188"/>
      <c r="M485" s="188"/>
      <c r="N485" s="188"/>
      <c r="O485" s="188"/>
      <c r="P485" s="188"/>
      <c r="Q485" s="188"/>
      <c r="R485" s="188"/>
      <c r="S485" s="188"/>
      <c r="T485" s="188"/>
      <c r="U485" s="188"/>
      <c r="V485" s="188"/>
      <c r="W485" s="188"/>
      <c r="X485" s="188"/>
      <c r="Y485" s="188"/>
      <c r="Z485" s="188"/>
      <c r="AA485" s="189"/>
      <c r="AB485" s="189"/>
      <c r="AC485" s="189"/>
      <c r="AD485" s="178"/>
      <c r="AE485" s="178"/>
      <c r="AF485" s="178"/>
      <c r="AG485" s="178"/>
      <c r="AH485" s="178"/>
      <c r="AI485" s="178"/>
      <c r="AJ485" s="178"/>
      <c r="AK485" s="178"/>
      <c r="AL485" s="178"/>
      <c r="AM485" s="178"/>
      <c r="AN485" s="178"/>
      <c r="AO485" s="178"/>
      <c r="AP485" s="178"/>
      <c r="AQ485" s="178"/>
      <c r="AR485" s="178"/>
      <c r="AS485" s="178"/>
      <c r="AT485" s="178"/>
      <c r="AU485" s="178"/>
      <c r="AV485" s="178"/>
      <c r="AW485" s="178"/>
      <c r="AX485" s="178"/>
      <c r="AY485" s="178"/>
      <c r="AZ485" s="178"/>
      <c r="BA485" s="178"/>
      <c r="BB485" s="178"/>
      <c r="BC485" s="178"/>
      <c r="BD485" s="178"/>
      <c r="BE485" s="178"/>
    </row>
    <row r="486" spans="1:57" ht="11.25" customHeight="1">
      <c r="A486" s="188"/>
      <c r="B486" s="188"/>
      <c r="C486" s="188"/>
      <c r="D486" s="188"/>
      <c r="E486" s="188"/>
      <c r="F486" s="188"/>
      <c r="G486" s="188"/>
      <c r="H486" s="188"/>
      <c r="I486" s="188"/>
      <c r="J486" s="188"/>
      <c r="K486" s="188"/>
      <c r="L486" s="188"/>
      <c r="M486" s="188"/>
      <c r="N486" s="188"/>
      <c r="O486" s="188"/>
      <c r="P486" s="188"/>
      <c r="Q486" s="188"/>
      <c r="R486" s="188"/>
      <c r="S486" s="188"/>
      <c r="T486" s="188"/>
      <c r="U486" s="188"/>
      <c r="V486" s="188"/>
      <c r="W486" s="188"/>
      <c r="X486" s="188"/>
      <c r="Y486" s="188"/>
      <c r="Z486" s="188"/>
      <c r="AA486" s="189"/>
      <c r="AB486" s="189"/>
      <c r="AC486" s="189"/>
      <c r="AD486" s="178"/>
      <c r="AE486" s="178"/>
      <c r="AF486" s="178"/>
      <c r="AG486" s="178"/>
      <c r="AH486" s="178"/>
      <c r="AI486" s="178"/>
      <c r="AJ486" s="178"/>
      <c r="AK486" s="178"/>
      <c r="AL486" s="178"/>
      <c r="AM486" s="178"/>
      <c r="AN486" s="178"/>
      <c r="AO486" s="178"/>
      <c r="AP486" s="178"/>
      <c r="AQ486" s="178"/>
      <c r="AR486" s="178"/>
      <c r="AS486" s="178"/>
      <c r="AT486" s="178"/>
      <c r="AU486" s="178"/>
      <c r="AV486" s="178"/>
      <c r="AW486" s="178"/>
      <c r="AX486" s="178"/>
      <c r="AY486" s="178"/>
      <c r="AZ486" s="178"/>
      <c r="BA486" s="178"/>
      <c r="BB486" s="178"/>
      <c r="BC486" s="178"/>
      <c r="BD486" s="178"/>
      <c r="BE486" s="178"/>
    </row>
    <row r="487" spans="1:57" ht="11.25" customHeight="1">
      <c r="A487" s="188"/>
      <c r="B487" s="188"/>
      <c r="C487" s="188"/>
      <c r="D487" s="188"/>
      <c r="E487" s="188"/>
      <c r="F487" s="188"/>
      <c r="G487" s="188"/>
      <c r="H487" s="188"/>
      <c r="I487" s="188"/>
      <c r="J487" s="188"/>
      <c r="K487" s="188"/>
      <c r="L487" s="188"/>
      <c r="M487" s="188"/>
      <c r="N487" s="188"/>
      <c r="O487" s="188"/>
      <c r="P487" s="188"/>
      <c r="Q487" s="188"/>
      <c r="R487" s="188"/>
      <c r="S487" s="188"/>
      <c r="T487" s="188"/>
      <c r="U487" s="188"/>
      <c r="V487" s="188"/>
      <c r="W487" s="188"/>
      <c r="X487" s="188"/>
      <c r="Y487" s="188"/>
      <c r="Z487" s="188"/>
      <c r="AA487" s="189"/>
      <c r="AB487" s="189"/>
      <c r="AC487" s="189"/>
      <c r="AD487" s="178"/>
      <c r="AE487" s="178"/>
      <c r="AF487" s="178"/>
      <c r="AG487" s="178"/>
      <c r="AH487" s="178"/>
      <c r="AI487" s="178"/>
      <c r="AJ487" s="178"/>
      <c r="AK487" s="178"/>
      <c r="AL487" s="178"/>
      <c r="AM487" s="178"/>
      <c r="AN487" s="178"/>
      <c r="AO487" s="178"/>
      <c r="AP487" s="178"/>
      <c r="AQ487" s="178"/>
      <c r="AR487" s="178"/>
      <c r="AS487" s="178"/>
      <c r="AT487" s="178"/>
      <c r="AU487" s="178"/>
      <c r="AV487" s="178"/>
      <c r="AW487" s="178"/>
      <c r="AX487" s="178"/>
      <c r="AY487" s="178"/>
      <c r="AZ487" s="178"/>
      <c r="BA487" s="178"/>
      <c r="BB487" s="178"/>
      <c r="BC487" s="178"/>
      <c r="BD487" s="178"/>
      <c r="BE487" s="178"/>
    </row>
    <row r="488" spans="1:57" ht="11.25" customHeight="1">
      <c r="A488" s="188"/>
      <c r="B488" s="188"/>
      <c r="C488" s="188"/>
      <c r="D488" s="188"/>
      <c r="E488" s="188"/>
      <c r="F488" s="188"/>
      <c r="G488" s="188"/>
      <c r="H488" s="188"/>
      <c r="I488" s="188"/>
      <c r="J488" s="188"/>
      <c r="K488" s="188"/>
      <c r="L488" s="188"/>
      <c r="M488" s="188"/>
      <c r="N488" s="188"/>
      <c r="O488" s="188"/>
      <c r="P488" s="188"/>
      <c r="Q488" s="188"/>
      <c r="R488" s="188"/>
      <c r="S488" s="188"/>
      <c r="T488" s="188"/>
      <c r="U488" s="188"/>
      <c r="V488" s="188"/>
      <c r="W488" s="188"/>
      <c r="X488" s="188"/>
      <c r="Y488" s="188"/>
      <c r="Z488" s="188"/>
      <c r="AA488" s="189"/>
      <c r="AB488" s="189"/>
      <c r="AC488" s="189"/>
      <c r="AD488" s="178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178"/>
      <c r="AP488" s="178"/>
      <c r="AQ488" s="178"/>
      <c r="AR488" s="178"/>
      <c r="AS488" s="178"/>
      <c r="AT488" s="178"/>
      <c r="AU488" s="178"/>
      <c r="AV488" s="178"/>
      <c r="AW488" s="178"/>
      <c r="AX488" s="178"/>
      <c r="AY488" s="178"/>
      <c r="AZ488" s="178"/>
      <c r="BA488" s="178"/>
      <c r="BB488" s="178"/>
      <c r="BC488" s="178"/>
      <c r="BD488" s="178"/>
      <c r="BE488" s="178"/>
    </row>
    <row r="489" spans="1:57" ht="11.25" customHeight="1">
      <c r="A489" s="188"/>
      <c r="B489" s="188"/>
      <c r="C489" s="188"/>
      <c r="D489" s="188"/>
      <c r="E489" s="188"/>
      <c r="F489" s="188"/>
      <c r="G489" s="188"/>
      <c r="H489" s="188"/>
      <c r="I489" s="188"/>
      <c r="J489" s="188"/>
      <c r="K489" s="188"/>
      <c r="L489" s="188"/>
      <c r="M489" s="188"/>
      <c r="N489" s="188"/>
      <c r="O489" s="188"/>
      <c r="P489" s="188"/>
      <c r="Q489" s="188"/>
      <c r="R489" s="188"/>
      <c r="S489" s="188"/>
      <c r="T489" s="188"/>
      <c r="U489" s="188"/>
      <c r="V489" s="188"/>
      <c r="W489" s="188"/>
      <c r="X489" s="188"/>
      <c r="Y489" s="188"/>
      <c r="Z489" s="188"/>
      <c r="AA489" s="189"/>
      <c r="AB489" s="189"/>
      <c r="AC489" s="189"/>
      <c r="AD489" s="178"/>
      <c r="AE489" s="178"/>
      <c r="AF489" s="178"/>
      <c r="AG489" s="178"/>
      <c r="AH489" s="178"/>
      <c r="AI489" s="178"/>
      <c r="AJ489" s="178"/>
      <c r="AK489" s="178"/>
      <c r="AL489" s="178"/>
      <c r="AM489" s="178"/>
      <c r="AN489" s="178"/>
      <c r="AO489" s="178"/>
      <c r="AP489" s="178"/>
      <c r="AQ489" s="178"/>
      <c r="AR489" s="178"/>
      <c r="AS489" s="178"/>
      <c r="AT489" s="178"/>
      <c r="AU489" s="178"/>
      <c r="AV489" s="178"/>
      <c r="AW489" s="178"/>
      <c r="AX489" s="178"/>
      <c r="AY489" s="178"/>
      <c r="AZ489" s="178"/>
      <c r="BA489" s="178"/>
      <c r="BB489" s="178"/>
      <c r="BC489" s="178"/>
      <c r="BD489" s="178"/>
      <c r="BE489" s="178"/>
    </row>
    <row r="490" spans="1:57" ht="11.25" customHeight="1">
      <c r="A490" s="188"/>
      <c r="B490" s="188"/>
      <c r="C490" s="188"/>
      <c r="D490" s="188"/>
      <c r="E490" s="188"/>
      <c r="F490" s="188"/>
      <c r="G490" s="188"/>
      <c r="H490" s="188"/>
      <c r="I490" s="188"/>
      <c r="J490" s="188"/>
      <c r="K490" s="188"/>
      <c r="L490" s="188"/>
      <c r="M490" s="188"/>
      <c r="N490" s="188"/>
      <c r="O490" s="188"/>
      <c r="P490" s="188"/>
      <c r="Q490" s="188"/>
      <c r="R490" s="188"/>
      <c r="S490" s="188"/>
      <c r="T490" s="188"/>
      <c r="U490" s="188"/>
      <c r="V490" s="188"/>
      <c r="W490" s="188"/>
      <c r="X490" s="188"/>
      <c r="Y490" s="188"/>
      <c r="Z490" s="188"/>
      <c r="AA490" s="189"/>
      <c r="AB490" s="189"/>
      <c r="AC490" s="189"/>
      <c r="AD490" s="178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178"/>
      <c r="AP490" s="178"/>
      <c r="AQ490" s="178"/>
      <c r="AR490" s="178"/>
      <c r="AS490" s="178"/>
      <c r="AT490" s="178"/>
      <c r="AU490" s="178"/>
      <c r="AV490" s="178"/>
      <c r="AW490" s="178"/>
      <c r="AX490" s="178"/>
      <c r="AY490" s="178"/>
      <c r="AZ490" s="178"/>
      <c r="BA490" s="178"/>
      <c r="BB490" s="178"/>
      <c r="BC490" s="178"/>
      <c r="BD490" s="178"/>
      <c r="BE490" s="178"/>
    </row>
    <row r="491" spans="1:57" ht="11.25" customHeight="1">
      <c r="A491" s="188"/>
      <c r="B491" s="188"/>
      <c r="C491" s="188"/>
      <c r="D491" s="188"/>
      <c r="E491" s="188"/>
      <c r="F491" s="188"/>
      <c r="G491" s="188"/>
      <c r="H491" s="188"/>
      <c r="I491" s="188"/>
      <c r="J491" s="188"/>
      <c r="K491" s="188"/>
      <c r="L491" s="188"/>
      <c r="M491" s="188"/>
      <c r="N491" s="188"/>
      <c r="O491" s="188"/>
      <c r="P491" s="188"/>
      <c r="Q491" s="188"/>
      <c r="R491" s="188"/>
      <c r="S491" s="188"/>
      <c r="T491" s="188"/>
      <c r="U491" s="188"/>
      <c r="V491" s="188"/>
      <c r="W491" s="188"/>
      <c r="X491" s="188"/>
      <c r="Y491" s="188"/>
      <c r="Z491" s="188"/>
      <c r="AA491" s="189"/>
      <c r="AB491" s="189"/>
      <c r="AC491" s="189"/>
      <c r="AD491" s="178"/>
      <c r="AE491" s="178"/>
      <c r="AF491" s="178"/>
      <c r="AG491" s="178"/>
      <c r="AH491" s="178"/>
      <c r="AI491" s="178"/>
      <c r="AJ491" s="178"/>
      <c r="AK491" s="178"/>
      <c r="AL491" s="178"/>
      <c r="AM491" s="178"/>
      <c r="AN491" s="178"/>
      <c r="AO491" s="178"/>
      <c r="AP491" s="178"/>
      <c r="AQ491" s="178"/>
      <c r="AR491" s="178"/>
      <c r="AS491" s="178"/>
      <c r="AT491" s="178"/>
      <c r="AU491" s="178"/>
      <c r="AV491" s="178"/>
      <c r="AW491" s="178"/>
      <c r="AX491" s="178"/>
      <c r="AY491" s="178"/>
      <c r="AZ491" s="178"/>
      <c r="BA491" s="178"/>
      <c r="BB491" s="178"/>
      <c r="BC491" s="178"/>
      <c r="BD491" s="178"/>
      <c r="BE491" s="178"/>
    </row>
    <row r="492" spans="1:57" ht="11.25" customHeight="1">
      <c r="A492" s="188"/>
      <c r="B492" s="188"/>
      <c r="C492" s="188"/>
      <c r="D492" s="188"/>
      <c r="E492" s="188"/>
      <c r="F492" s="188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  <c r="U492" s="188"/>
      <c r="V492" s="188"/>
      <c r="W492" s="188"/>
      <c r="X492" s="188"/>
      <c r="Y492" s="188"/>
      <c r="Z492" s="188"/>
      <c r="AA492" s="189"/>
      <c r="AB492" s="189"/>
      <c r="AC492" s="189"/>
      <c r="AD492" s="178"/>
      <c r="AE492" s="178"/>
      <c r="AF492" s="178"/>
      <c r="AG492" s="178"/>
      <c r="AH492" s="178"/>
      <c r="AI492" s="178"/>
      <c r="AJ492" s="178"/>
      <c r="AK492" s="178"/>
      <c r="AL492" s="178"/>
      <c r="AM492" s="178"/>
      <c r="AN492" s="178"/>
      <c r="AO492" s="178"/>
      <c r="AP492" s="178"/>
      <c r="AQ492" s="178"/>
      <c r="AR492" s="178"/>
      <c r="AS492" s="178"/>
      <c r="AT492" s="178"/>
      <c r="AU492" s="178"/>
      <c r="AV492" s="178"/>
      <c r="AW492" s="178"/>
      <c r="AX492" s="178"/>
      <c r="AY492" s="178"/>
      <c r="AZ492" s="178"/>
      <c r="BA492" s="178"/>
      <c r="BB492" s="178"/>
      <c r="BC492" s="178"/>
      <c r="BD492" s="178"/>
      <c r="BE492" s="178"/>
    </row>
    <row r="493" spans="1:57" ht="11.25" customHeight="1">
      <c r="A493" s="188"/>
      <c r="B493" s="188"/>
      <c r="C493" s="188"/>
      <c r="D493" s="188"/>
      <c r="E493" s="188"/>
      <c r="F493" s="188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9"/>
      <c r="AB493" s="189"/>
      <c r="AC493" s="189"/>
      <c r="AD493" s="178"/>
      <c r="AE493" s="178"/>
      <c r="AF493" s="178"/>
      <c r="AG493" s="178"/>
      <c r="AH493" s="178"/>
      <c r="AI493" s="178"/>
      <c r="AJ493" s="178"/>
      <c r="AK493" s="178"/>
      <c r="AL493" s="178"/>
      <c r="AM493" s="178"/>
      <c r="AN493" s="178"/>
      <c r="AO493" s="178"/>
      <c r="AP493" s="178"/>
      <c r="AQ493" s="178"/>
      <c r="AR493" s="178"/>
      <c r="AS493" s="178"/>
      <c r="AT493" s="178"/>
      <c r="AU493" s="178"/>
      <c r="AV493" s="178"/>
      <c r="AW493" s="178"/>
      <c r="AX493" s="178"/>
      <c r="AY493" s="178"/>
      <c r="AZ493" s="178"/>
      <c r="BA493" s="178"/>
      <c r="BB493" s="178"/>
      <c r="BC493" s="178"/>
      <c r="BD493" s="178"/>
      <c r="BE493" s="178"/>
    </row>
    <row r="494" spans="1:57" ht="11.25" customHeight="1">
      <c r="A494" s="188"/>
      <c r="B494" s="188"/>
      <c r="C494" s="188"/>
      <c r="D494" s="188"/>
      <c r="E494" s="188"/>
      <c r="F494" s="188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9"/>
      <c r="AB494" s="189"/>
      <c r="AC494" s="189"/>
      <c r="AD494" s="178"/>
      <c r="AE494" s="178"/>
      <c r="AF494" s="178"/>
      <c r="AG494" s="178"/>
      <c r="AH494" s="178"/>
      <c r="AI494" s="178"/>
      <c r="AJ494" s="178"/>
      <c r="AK494" s="178"/>
      <c r="AL494" s="178"/>
      <c r="AM494" s="178"/>
      <c r="AN494" s="178"/>
      <c r="AO494" s="178"/>
      <c r="AP494" s="178"/>
      <c r="AQ494" s="178"/>
      <c r="AR494" s="178"/>
      <c r="AS494" s="178"/>
      <c r="AT494" s="178"/>
      <c r="AU494" s="178"/>
      <c r="AV494" s="178"/>
      <c r="AW494" s="178"/>
      <c r="AX494" s="178"/>
      <c r="AY494" s="178"/>
      <c r="AZ494" s="178"/>
      <c r="BA494" s="178"/>
      <c r="BB494" s="178"/>
      <c r="BC494" s="178"/>
      <c r="BD494" s="178"/>
      <c r="BE494" s="178"/>
    </row>
    <row r="495" spans="1:57" ht="11.25" customHeight="1">
      <c r="A495" s="188"/>
      <c r="B495" s="188"/>
      <c r="C495" s="188"/>
      <c r="D495" s="188"/>
      <c r="E495" s="188"/>
      <c r="F495" s="188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9"/>
      <c r="AB495" s="189"/>
      <c r="AC495" s="189"/>
      <c r="AD495" s="178"/>
      <c r="AE495" s="178"/>
      <c r="AF495" s="178"/>
      <c r="AG495" s="178"/>
      <c r="AH495" s="178"/>
      <c r="AI495" s="178"/>
      <c r="AJ495" s="178"/>
      <c r="AK495" s="178"/>
      <c r="AL495" s="178"/>
      <c r="AM495" s="178"/>
      <c r="AN495" s="178"/>
      <c r="AO495" s="178"/>
      <c r="AP495" s="178"/>
      <c r="AQ495" s="178"/>
      <c r="AR495" s="178"/>
      <c r="AS495" s="178"/>
      <c r="AT495" s="178"/>
      <c r="AU495" s="178"/>
      <c r="AV495" s="178"/>
      <c r="AW495" s="178"/>
      <c r="AX495" s="178"/>
      <c r="AY495" s="178"/>
      <c r="AZ495" s="178"/>
      <c r="BA495" s="178"/>
      <c r="BB495" s="178"/>
      <c r="BC495" s="178"/>
      <c r="BD495" s="178"/>
      <c r="BE495" s="178"/>
    </row>
    <row r="496" spans="1:57" ht="11.25" customHeight="1">
      <c r="A496" s="188"/>
      <c r="B496" s="188"/>
      <c r="C496" s="188"/>
      <c r="D496" s="188"/>
      <c r="E496" s="188"/>
      <c r="F496" s="188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9"/>
      <c r="AB496" s="189"/>
      <c r="AC496" s="189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8"/>
      <c r="AT496" s="178"/>
      <c r="AU496" s="178"/>
      <c r="AV496" s="178"/>
      <c r="AW496" s="178"/>
      <c r="AX496" s="178"/>
      <c r="AY496" s="178"/>
      <c r="AZ496" s="178"/>
      <c r="BA496" s="178"/>
      <c r="BB496" s="178"/>
      <c r="BC496" s="178"/>
      <c r="BD496" s="178"/>
      <c r="BE496" s="178"/>
    </row>
    <row r="497" spans="1:57" ht="11.25" customHeight="1">
      <c r="A497" s="188"/>
      <c r="B497" s="188"/>
      <c r="C497" s="188"/>
      <c r="D497" s="188"/>
      <c r="E497" s="188"/>
      <c r="F497" s="188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9"/>
      <c r="AB497" s="189"/>
      <c r="AC497" s="189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178"/>
      <c r="AT497" s="178"/>
      <c r="AU497" s="178"/>
      <c r="AV497" s="178"/>
      <c r="AW497" s="178"/>
      <c r="AX497" s="178"/>
      <c r="AY497" s="178"/>
      <c r="AZ497" s="178"/>
      <c r="BA497" s="178"/>
      <c r="BB497" s="178"/>
      <c r="BC497" s="178"/>
      <c r="BD497" s="178"/>
      <c r="BE497" s="178"/>
    </row>
    <row r="498" spans="1:57" ht="11.25" customHeight="1">
      <c r="A498" s="188"/>
      <c r="B498" s="188"/>
      <c r="C498" s="188"/>
      <c r="D498" s="188"/>
      <c r="E498" s="188"/>
      <c r="F498" s="188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9"/>
      <c r="AB498" s="189"/>
      <c r="AC498" s="189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178"/>
      <c r="AT498" s="178"/>
      <c r="AU498" s="178"/>
      <c r="AV498" s="178"/>
      <c r="AW498" s="178"/>
      <c r="AX498" s="178"/>
      <c r="AY498" s="178"/>
      <c r="AZ498" s="178"/>
      <c r="BA498" s="178"/>
      <c r="BB498" s="178"/>
      <c r="BC498" s="178"/>
      <c r="BD498" s="178"/>
      <c r="BE498" s="178"/>
    </row>
    <row r="499" spans="1:57" ht="11.25" customHeight="1">
      <c r="A499" s="188"/>
      <c r="B499" s="188"/>
      <c r="C499" s="188"/>
      <c r="D499" s="188"/>
      <c r="E499" s="188"/>
      <c r="F499" s="188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9"/>
      <c r="AB499" s="189"/>
      <c r="AC499" s="189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178"/>
      <c r="AT499" s="178"/>
      <c r="AU499" s="178"/>
      <c r="AV499" s="178"/>
      <c r="AW499" s="178"/>
      <c r="AX499" s="178"/>
      <c r="AY499" s="178"/>
      <c r="AZ499" s="178"/>
      <c r="BA499" s="178"/>
      <c r="BB499" s="178"/>
      <c r="BC499" s="178"/>
      <c r="BD499" s="178"/>
      <c r="BE499" s="178"/>
    </row>
    <row r="500" spans="1:57" ht="11.25" customHeight="1">
      <c r="A500" s="188"/>
      <c r="B500" s="188"/>
      <c r="C500" s="188"/>
      <c r="D500" s="188"/>
      <c r="E500" s="188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9"/>
      <c r="AB500" s="189"/>
      <c r="AC500" s="189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78"/>
      <c r="AT500" s="178"/>
      <c r="AU500" s="178"/>
      <c r="AV500" s="178"/>
      <c r="AW500" s="178"/>
      <c r="AX500" s="178"/>
      <c r="AY500" s="178"/>
      <c r="AZ500" s="178"/>
      <c r="BA500" s="178"/>
      <c r="BB500" s="178"/>
      <c r="BC500" s="178"/>
      <c r="BD500" s="178"/>
      <c r="BE500" s="178"/>
    </row>
    <row r="501" spans="1:57" ht="11.25" customHeight="1">
      <c r="A501" s="188"/>
      <c r="B501" s="188"/>
      <c r="C501" s="188"/>
      <c r="D501" s="188"/>
      <c r="E501" s="188"/>
      <c r="F501" s="188"/>
      <c r="G501" s="188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8"/>
      <c r="Z501" s="188"/>
      <c r="AA501" s="189"/>
      <c r="AB501" s="189"/>
      <c r="AC501" s="189"/>
      <c r="AD501" s="178"/>
      <c r="AE501" s="178"/>
      <c r="AF501" s="178"/>
      <c r="AG501" s="178"/>
      <c r="AH501" s="178"/>
      <c r="AI501" s="178"/>
      <c r="AJ501" s="178"/>
      <c r="AK501" s="178"/>
      <c r="AL501" s="178"/>
      <c r="AM501" s="178"/>
      <c r="AN501" s="178"/>
      <c r="AO501" s="178"/>
      <c r="AP501" s="178"/>
      <c r="AQ501" s="178"/>
      <c r="AR501" s="178"/>
      <c r="AS501" s="178"/>
      <c r="AT501" s="178"/>
      <c r="AU501" s="178"/>
      <c r="AV501" s="178"/>
      <c r="AW501" s="178"/>
      <c r="AX501" s="178"/>
      <c r="AY501" s="178"/>
      <c r="AZ501" s="178"/>
      <c r="BA501" s="178"/>
      <c r="BB501" s="178"/>
      <c r="BC501" s="178"/>
      <c r="BD501" s="178"/>
      <c r="BE501" s="178"/>
    </row>
    <row r="502" spans="1:57" ht="11.25" customHeight="1">
      <c r="A502" s="188"/>
      <c r="B502" s="188"/>
      <c r="C502" s="188"/>
      <c r="D502" s="188"/>
      <c r="E502" s="188"/>
      <c r="F502" s="188"/>
      <c r="G502" s="188"/>
      <c r="H502" s="188"/>
      <c r="I502" s="188"/>
      <c r="J502" s="188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  <c r="U502" s="188"/>
      <c r="V502" s="188"/>
      <c r="W502" s="188"/>
      <c r="X502" s="188"/>
      <c r="Y502" s="188"/>
      <c r="Z502" s="188"/>
      <c r="AA502" s="189"/>
      <c r="AB502" s="189"/>
      <c r="AC502" s="189"/>
      <c r="AD502" s="178"/>
      <c r="AE502" s="178"/>
      <c r="AF502" s="178"/>
      <c r="AG502" s="178"/>
      <c r="AH502" s="178"/>
      <c r="AI502" s="178"/>
      <c r="AJ502" s="178"/>
      <c r="AK502" s="178"/>
      <c r="AL502" s="178"/>
      <c r="AM502" s="178"/>
      <c r="AN502" s="178"/>
      <c r="AO502" s="178"/>
      <c r="AP502" s="178"/>
      <c r="AQ502" s="178"/>
      <c r="AR502" s="178"/>
      <c r="AS502" s="178"/>
      <c r="AT502" s="178"/>
      <c r="AU502" s="178"/>
      <c r="AV502" s="178"/>
      <c r="AW502" s="178"/>
      <c r="AX502" s="178"/>
      <c r="AY502" s="178"/>
      <c r="AZ502" s="178"/>
      <c r="BA502" s="178"/>
      <c r="BB502" s="178"/>
      <c r="BC502" s="178"/>
      <c r="BD502" s="178"/>
      <c r="BE502" s="178"/>
    </row>
    <row r="503" spans="1:57" ht="11.25" customHeight="1">
      <c r="A503" s="188"/>
      <c r="B503" s="188"/>
      <c r="C503" s="188"/>
      <c r="D503" s="188"/>
      <c r="E503" s="188"/>
      <c r="F503" s="188"/>
      <c r="G503" s="188"/>
      <c r="H503" s="188"/>
      <c r="I503" s="188"/>
      <c r="J503" s="188"/>
      <c r="K503" s="188"/>
      <c r="L503" s="188"/>
      <c r="M503" s="188"/>
      <c r="N503" s="188"/>
      <c r="O503" s="188"/>
      <c r="P503" s="188"/>
      <c r="Q503" s="188"/>
      <c r="R503" s="188"/>
      <c r="S503" s="188"/>
      <c r="T503" s="188"/>
      <c r="U503" s="188"/>
      <c r="V503" s="188"/>
      <c r="W503" s="188"/>
      <c r="X503" s="188"/>
      <c r="Y503" s="188"/>
      <c r="Z503" s="188"/>
      <c r="AA503" s="189"/>
      <c r="AB503" s="189"/>
      <c r="AC503" s="189"/>
      <c r="AD503" s="178"/>
      <c r="AE503" s="178"/>
      <c r="AF503" s="178"/>
      <c r="AG503" s="178"/>
      <c r="AH503" s="178"/>
      <c r="AI503" s="178"/>
      <c r="AJ503" s="178"/>
      <c r="AK503" s="178"/>
      <c r="AL503" s="178"/>
      <c r="AM503" s="178"/>
      <c r="AN503" s="178"/>
      <c r="AO503" s="178"/>
      <c r="AP503" s="178"/>
      <c r="AQ503" s="178"/>
      <c r="AR503" s="178"/>
      <c r="AS503" s="178"/>
      <c r="AT503" s="178"/>
      <c r="AU503" s="178"/>
      <c r="AV503" s="178"/>
      <c r="AW503" s="178"/>
      <c r="AX503" s="178"/>
      <c r="AY503" s="178"/>
      <c r="AZ503" s="178"/>
      <c r="BA503" s="178"/>
      <c r="BB503" s="178"/>
      <c r="BC503" s="178"/>
      <c r="BD503" s="178"/>
      <c r="BE503" s="178"/>
    </row>
    <row r="504" spans="1:57" ht="11.25" customHeight="1">
      <c r="A504" s="188"/>
      <c r="B504" s="188"/>
      <c r="C504" s="188"/>
      <c r="D504" s="188"/>
      <c r="E504" s="188"/>
      <c r="F504" s="188"/>
      <c r="G504" s="188"/>
      <c r="H504" s="188"/>
      <c r="I504" s="188"/>
      <c r="J504" s="188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  <c r="U504" s="188"/>
      <c r="V504" s="188"/>
      <c r="W504" s="188"/>
      <c r="X504" s="188"/>
      <c r="Y504" s="188"/>
      <c r="Z504" s="188"/>
      <c r="AA504" s="189"/>
      <c r="AB504" s="189"/>
      <c r="AC504" s="189"/>
      <c r="AD504" s="178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178"/>
      <c r="AP504" s="178"/>
      <c r="AQ504" s="178"/>
      <c r="AR504" s="178"/>
      <c r="AS504" s="178"/>
      <c r="AT504" s="178"/>
      <c r="AU504" s="178"/>
      <c r="AV504" s="178"/>
      <c r="AW504" s="178"/>
      <c r="AX504" s="178"/>
      <c r="AY504" s="178"/>
      <c r="AZ504" s="178"/>
      <c r="BA504" s="178"/>
      <c r="BB504" s="178"/>
      <c r="BC504" s="178"/>
      <c r="BD504" s="178"/>
      <c r="BE504" s="178"/>
    </row>
    <row r="505" spans="1:57" ht="11.25" customHeight="1">
      <c r="A505" s="188"/>
      <c r="B505" s="188"/>
      <c r="C505" s="188"/>
      <c r="D505" s="188"/>
      <c r="E505" s="188"/>
      <c r="F505" s="188"/>
      <c r="G505" s="188"/>
      <c r="H505" s="188"/>
      <c r="I505" s="188"/>
      <c r="J505" s="188"/>
      <c r="K505" s="188"/>
      <c r="L505" s="188"/>
      <c r="M505" s="188"/>
      <c r="N505" s="188"/>
      <c r="O505" s="188"/>
      <c r="P505" s="188"/>
      <c r="Q505" s="188"/>
      <c r="R505" s="188"/>
      <c r="S505" s="188"/>
      <c r="T505" s="188"/>
      <c r="U505" s="188"/>
      <c r="V505" s="188"/>
      <c r="W505" s="188"/>
      <c r="X505" s="188"/>
      <c r="Y505" s="188"/>
      <c r="Z505" s="188"/>
      <c r="AA505" s="189"/>
      <c r="AB505" s="189"/>
      <c r="AC505" s="189"/>
      <c r="AD505" s="178"/>
      <c r="AE505" s="178"/>
      <c r="AF505" s="178"/>
      <c r="AG505" s="178"/>
      <c r="AH505" s="178"/>
      <c r="AI505" s="178"/>
      <c r="AJ505" s="178"/>
      <c r="AK505" s="178"/>
      <c r="AL505" s="178"/>
      <c r="AM505" s="178"/>
      <c r="AN505" s="178"/>
      <c r="AO505" s="178"/>
      <c r="AP505" s="178"/>
      <c r="AQ505" s="178"/>
      <c r="AR505" s="178"/>
      <c r="AS505" s="178"/>
      <c r="AT505" s="178"/>
      <c r="AU505" s="178"/>
      <c r="AV505" s="178"/>
      <c r="AW505" s="178"/>
      <c r="AX505" s="178"/>
      <c r="AY505" s="178"/>
      <c r="AZ505" s="178"/>
      <c r="BA505" s="178"/>
      <c r="BB505" s="178"/>
      <c r="BC505" s="178"/>
      <c r="BD505" s="178"/>
      <c r="BE505" s="178"/>
    </row>
    <row r="506" spans="1:57" ht="11.25" customHeight="1">
      <c r="A506" s="188"/>
      <c r="B506" s="188"/>
      <c r="C506" s="188"/>
      <c r="D506" s="188"/>
      <c r="E506" s="188"/>
      <c r="F506" s="188"/>
      <c r="G506" s="188"/>
      <c r="H506" s="188"/>
      <c r="I506" s="188"/>
      <c r="J506" s="188"/>
      <c r="K506" s="188"/>
      <c r="L506" s="188"/>
      <c r="M506" s="188"/>
      <c r="N506" s="188"/>
      <c r="O506" s="188"/>
      <c r="P506" s="188"/>
      <c r="Q506" s="188"/>
      <c r="R506" s="188"/>
      <c r="S506" s="188"/>
      <c r="T506" s="188"/>
      <c r="U506" s="188"/>
      <c r="V506" s="188"/>
      <c r="W506" s="188"/>
      <c r="X506" s="188"/>
      <c r="Y506" s="188"/>
      <c r="Z506" s="188"/>
      <c r="AA506" s="189"/>
      <c r="AB506" s="189"/>
      <c r="AC506" s="189"/>
      <c r="AD506" s="178"/>
      <c r="AE506" s="178"/>
      <c r="AF506" s="178"/>
      <c r="AG506" s="178"/>
      <c r="AH506" s="178"/>
      <c r="AI506" s="178"/>
      <c r="AJ506" s="178"/>
      <c r="AK506" s="178"/>
      <c r="AL506" s="178"/>
      <c r="AM506" s="178"/>
      <c r="AN506" s="178"/>
      <c r="AO506" s="178"/>
      <c r="AP506" s="178"/>
      <c r="AQ506" s="178"/>
      <c r="AR506" s="178"/>
      <c r="AS506" s="178"/>
      <c r="AT506" s="178"/>
      <c r="AU506" s="178"/>
      <c r="AV506" s="178"/>
      <c r="AW506" s="178"/>
      <c r="AX506" s="178"/>
      <c r="AY506" s="178"/>
      <c r="AZ506" s="178"/>
      <c r="BA506" s="178"/>
      <c r="BB506" s="178"/>
      <c r="BC506" s="178"/>
      <c r="BD506" s="178"/>
      <c r="BE506" s="178"/>
    </row>
    <row r="507" spans="1:57" ht="11.25" customHeight="1">
      <c r="A507" s="188"/>
      <c r="B507" s="188"/>
      <c r="C507" s="188"/>
      <c r="D507" s="188"/>
      <c r="E507" s="188"/>
      <c r="F507" s="188"/>
      <c r="G507" s="188"/>
      <c r="H507" s="188"/>
      <c r="I507" s="188"/>
      <c r="J507" s="188"/>
      <c r="K507" s="188"/>
      <c r="L507" s="188"/>
      <c r="M507" s="188"/>
      <c r="N507" s="188"/>
      <c r="O507" s="188"/>
      <c r="P507" s="188"/>
      <c r="Q507" s="188"/>
      <c r="R507" s="188"/>
      <c r="S507" s="188"/>
      <c r="T507" s="188"/>
      <c r="U507" s="188"/>
      <c r="V507" s="188"/>
      <c r="W507" s="188"/>
      <c r="X507" s="188"/>
      <c r="Y507" s="188"/>
      <c r="Z507" s="188"/>
      <c r="AA507" s="189"/>
      <c r="AB507" s="189"/>
      <c r="AC507" s="189"/>
      <c r="AD507" s="178"/>
      <c r="AE507" s="178"/>
      <c r="AF507" s="178"/>
      <c r="AG507" s="178"/>
      <c r="AH507" s="178"/>
      <c r="AI507" s="178"/>
      <c r="AJ507" s="178"/>
      <c r="AK507" s="178"/>
      <c r="AL507" s="178"/>
      <c r="AM507" s="178"/>
      <c r="AN507" s="178"/>
      <c r="AO507" s="178"/>
      <c r="AP507" s="178"/>
      <c r="AQ507" s="178"/>
      <c r="AR507" s="178"/>
      <c r="AS507" s="178"/>
      <c r="AT507" s="178"/>
      <c r="AU507" s="178"/>
      <c r="AV507" s="178"/>
      <c r="AW507" s="178"/>
      <c r="AX507" s="178"/>
      <c r="AY507" s="178"/>
      <c r="AZ507" s="178"/>
      <c r="BA507" s="178"/>
      <c r="BB507" s="178"/>
      <c r="BC507" s="178"/>
      <c r="BD507" s="178"/>
      <c r="BE507" s="178"/>
    </row>
    <row r="508" spans="1:57" ht="11.25" customHeight="1">
      <c r="A508" s="188"/>
      <c r="B508" s="188"/>
      <c r="C508" s="188"/>
      <c r="D508" s="188"/>
      <c r="E508" s="188"/>
      <c r="F508" s="188"/>
      <c r="G508" s="188"/>
      <c r="H508" s="188"/>
      <c r="I508" s="188"/>
      <c r="J508" s="188"/>
      <c r="K508" s="188"/>
      <c r="L508" s="188"/>
      <c r="M508" s="188"/>
      <c r="N508" s="188"/>
      <c r="O508" s="188"/>
      <c r="P508" s="188"/>
      <c r="Q508" s="188"/>
      <c r="R508" s="188"/>
      <c r="S508" s="188"/>
      <c r="T508" s="188"/>
      <c r="U508" s="188"/>
      <c r="V508" s="188"/>
      <c r="W508" s="188"/>
      <c r="X508" s="188"/>
      <c r="Y508" s="188"/>
      <c r="Z508" s="188"/>
      <c r="AA508" s="189"/>
      <c r="AB508" s="189"/>
      <c r="AC508" s="189"/>
      <c r="AD508" s="178"/>
      <c r="AE508" s="178"/>
      <c r="AF508" s="178"/>
      <c r="AG508" s="178"/>
      <c r="AH508" s="178"/>
      <c r="AI508" s="178"/>
      <c r="AJ508" s="178"/>
      <c r="AK508" s="178"/>
      <c r="AL508" s="178"/>
      <c r="AM508" s="178"/>
      <c r="AN508" s="178"/>
      <c r="AO508" s="178"/>
      <c r="AP508" s="178"/>
      <c r="AQ508" s="178"/>
      <c r="AR508" s="178"/>
      <c r="AS508" s="178"/>
      <c r="AT508" s="178"/>
      <c r="AU508" s="178"/>
      <c r="AV508" s="178"/>
      <c r="AW508" s="178"/>
      <c r="AX508" s="178"/>
      <c r="AY508" s="178"/>
      <c r="AZ508" s="178"/>
      <c r="BA508" s="178"/>
      <c r="BB508" s="178"/>
      <c r="BC508" s="178"/>
      <c r="BD508" s="178"/>
      <c r="BE508" s="178"/>
    </row>
    <row r="509" spans="1:57" ht="11.25" customHeight="1">
      <c r="A509" s="188"/>
      <c r="B509" s="188"/>
      <c r="C509" s="188"/>
      <c r="D509" s="188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188"/>
      <c r="P509" s="188"/>
      <c r="Q509" s="188"/>
      <c r="R509" s="188"/>
      <c r="S509" s="188"/>
      <c r="T509" s="188"/>
      <c r="U509" s="188"/>
      <c r="V509" s="188"/>
      <c r="W509" s="188"/>
      <c r="X509" s="188"/>
      <c r="Y509" s="188"/>
      <c r="Z509" s="188"/>
      <c r="AA509" s="189"/>
      <c r="AB509" s="189"/>
      <c r="AC509" s="189"/>
      <c r="AD509" s="178"/>
      <c r="AE509" s="178"/>
      <c r="AF509" s="178"/>
      <c r="AG509" s="178"/>
      <c r="AH509" s="178"/>
      <c r="AI509" s="178"/>
      <c r="AJ509" s="178"/>
      <c r="AK509" s="178"/>
      <c r="AL509" s="178"/>
      <c r="AM509" s="178"/>
      <c r="AN509" s="178"/>
      <c r="AO509" s="178"/>
      <c r="AP509" s="178"/>
      <c r="AQ509" s="178"/>
      <c r="AR509" s="178"/>
      <c r="AS509" s="178"/>
      <c r="AT509" s="178"/>
      <c r="AU509" s="178"/>
      <c r="AV509" s="178"/>
      <c r="AW509" s="178"/>
      <c r="AX509" s="178"/>
      <c r="AY509" s="178"/>
      <c r="AZ509" s="178"/>
      <c r="BA509" s="178"/>
      <c r="BB509" s="178"/>
      <c r="BC509" s="178"/>
      <c r="BD509" s="178"/>
      <c r="BE509" s="178"/>
    </row>
    <row r="510" spans="1:57" ht="11.25" customHeight="1">
      <c r="A510" s="188"/>
      <c r="B510" s="188"/>
      <c r="C510" s="188"/>
      <c r="D510" s="188"/>
      <c r="E510" s="188"/>
      <c r="F510" s="188"/>
      <c r="G510" s="188"/>
      <c r="H510" s="188"/>
      <c r="I510" s="188"/>
      <c r="J510" s="188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9"/>
      <c r="AB510" s="189"/>
      <c r="AC510" s="189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8"/>
      <c r="AT510" s="178"/>
      <c r="AU510" s="178"/>
      <c r="AV510" s="178"/>
      <c r="AW510" s="178"/>
      <c r="AX510" s="178"/>
      <c r="AY510" s="178"/>
      <c r="AZ510" s="178"/>
      <c r="BA510" s="178"/>
      <c r="BB510" s="178"/>
      <c r="BC510" s="178"/>
      <c r="BD510" s="178"/>
      <c r="BE510" s="178"/>
    </row>
    <row r="511" spans="1:57" ht="11.25" customHeight="1">
      <c r="A511" s="188"/>
      <c r="B511" s="188"/>
      <c r="C511" s="188"/>
      <c r="D511" s="188"/>
      <c r="E511" s="188"/>
      <c r="F511" s="188"/>
      <c r="G511" s="188"/>
      <c r="H511" s="188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9"/>
      <c r="AB511" s="189"/>
      <c r="AC511" s="189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8"/>
      <c r="AT511" s="178"/>
      <c r="AU511" s="178"/>
      <c r="AV511" s="178"/>
      <c r="AW511" s="178"/>
      <c r="AX511" s="178"/>
      <c r="AY511" s="178"/>
      <c r="AZ511" s="178"/>
      <c r="BA511" s="178"/>
      <c r="BB511" s="178"/>
      <c r="BC511" s="178"/>
      <c r="BD511" s="178"/>
      <c r="BE511" s="178"/>
    </row>
    <row r="512" spans="1:57" ht="11.25" customHeight="1">
      <c r="A512" s="188"/>
      <c r="B512" s="188"/>
      <c r="C512" s="188"/>
      <c r="D512" s="188"/>
      <c r="E512" s="188"/>
      <c r="F512" s="188"/>
      <c r="G512" s="188"/>
      <c r="H512" s="188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9"/>
      <c r="AB512" s="189"/>
      <c r="AC512" s="189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8"/>
      <c r="AT512" s="178"/>
      <c r="AU512" s="178"/>
      <c r="AV512" s="178"/>
      <c r="AW512" s="178"/>
      <c r="AX512" s="178"/>
      <c r="AY512" s="178"/>
      <c r="AZ512" s="178"/>
      <c r="BA512" s="178"/>
      <c r="BB512" s="178"/>
      <c r="BC512" s="178"/>
      <c r="BD512" s="178"/>
      <c r="BE512" s="178"/>
    </row>
    <row r="513" spans="1:57" ht="11.25" customHeight="1">
      <c r="A513" s="188"/>
      <c r="B513" s="188"/>
      <c r="C513" s="188"/>
      <c r="D513" s="188"/>
      <c r="E513" s="188"/>
      <c r="F513" s="188"/>
      <c r="G513" s="188"/>
      <c r="H513" s="188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9"/>
      <c r="AB513" s="189"/>
      <c r="AC513" s="189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8"/>
      <c r="AT513" s="178"/>
      <c r="AU513" s="178"/>
      <c r="AV513" s="178"/>
      <c r="AW513" s="178"/>
      <c r="AX513" s="178"/>
      <c r="AY513" s="178"/>
      <c r="AZ513" s="178"/>
      <c r="BA513" s="178"/>
      <c r="BB513" s="178"/>
      <c r="BC513" s="178"/>
      <c r="BD513" s="178"/>
      <c r="BE513" s="178"/>
    </row>
    <row r="514" spans="1:57" ht="11.25" customHeight="1">
      <c r="A514" s="188"/>
      <c r="B514" s="188"/>
      <c r="C514" s="188"/>
      <c r="D514" s="188"/>
      <c r="E514" s="188"/>
      <c r="F514" s="188"/>
      <c r="G514" s="188"/>
      <c r="H514" s="188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9"/>
      <c r="AB514" s="189"/>
      <c r="AC514" s="189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8"/>
      <c r="AT514" s="178"/>
      <c r="AU514" s="178"/>
      <c r="AV514" s="178"/>
      <c r="AW514" s="178"/>
      <c r="AX514" s="178"/>
      <c r="AY514" s="178"/>
      <c r="AZ514" s="178"/>
      <c r="BA514" s="178"/>
      <c r="BB514" s="178"/>
      <c r="BC514" s="178"/>
      <c r="BD514" s="178"/>
      <c r="BE514" s="178"/>
    </row>
    <row r="515" spans="1:57" ht="11.25" customHeight="1">
      <c r="A515" s="188"/>
      <c r="B515" s="188"/>
      <c r="C515" s="188"/>
      <c r="D515" s="188"/>
      <c r="E515" s="188"/>
      <c r="F515" s="188"/>
      <c r="G515" s="188"/>
      <c r="H515" s="188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9"/>
      <c r="AB515" s="189"/>
      <c r="AC515" s="189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178"/>
      <c r="AT515" s="178"/>
      <c r="AU515" s="178"/>
      <c r="AV515" s="178"/>
      <c r="AW515" s="178"/>
      <c r="AX515" s="178"/>
      <c r="AY515" s="178"/>
      <c r="AZ515" s="178"/>
      <c r="BA515" s="178"/>
      <c r="BB515" s="178"/>
      <c r="BC515" s="178"/>
      <c r="BD515" s="178"/>
      <c r="BE515" s="178"/>
    </row>
    <row r="516" spans="1:57" ht="11.25" customHeight="1">
      <c r="A516" s="188"/>
      <c r="B516" s="188"/>
      <c r="C516" s="188"/>
      <c r="D516" s="188"/>
      <c r="E516" s="188"/>
      <c r="F516" s="188"/>
      <c r="G516" s="188"/>
      <c r="H516" s="188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9"/>
      <c r="AB516" s="189"/>
      <c r="AC516" s="189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178"/>
      <c r="AT516" s="178"/>
      <c r="AU516" s="178"/>
      <c r="AV516" s="178"/>
      <c r="AW516" s="178"/>
      <c r="AX516" s="178"/>
      <c r="AY516" s="178"/>
      <c r="AZ516" s="178"/>
      <c r="BA516" s="178"/>
      <c r="BB516" s="178"/>
      <c r="BC516" s="178"/>
      <c r="BD516" s="178"/>
      <c r="BE516" s="178"/>
    </row>
    <row r="517" spans="1:57" ht="11.25" customHeight="1">
      <c r="A517" s="188"/>
      <c r="B517" s="188"/>
      <c r="C517" s="188"/>
      <c r="D517" s="188"/>
      <c r="E517" s="188"/>
      <c r="F517" s="188"/>
      <c r="G517" s="188"/>
      <c r="H517" s="188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9"/>
      <c r="AB517" s="189"/>
      <c r="AC517" s="189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78"/>
      <c r="AT517" s="178"/>
      <c r="AU517" s="178"/>
      <c r="AV517" s="178"/>
      <c r="AW517" s="178"/>
      <c r="AX517" s="178"/>
      <c r="AY517" s="178"/>
      <c r="AZ517" s="178"/>
      <c r="BA517" s="178"/>
      <c r="BB517" s="178"/>
      <c r="BC517" s="178"/>
      <c r="BD517" s="178"/>
      <c r="BE517" s="178"/>
    </row>
    <row r="518" spans="1:57" ht="11.25" customHeight="1">
      <c r="A518" s="188"/>
      <c r="B518" s="188"/>
      <c r="C518" s="188"/>
      <c r="D518" s="188"/>
      <c r="E518" s="188"/>
      <c r="F518" s="188"/>
      <c r="G518" s="188"/>
      <c r="H518" s="188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9"/>
      <c r="AB518" s="189"/>
      <c r="AC518" s="189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178"/>
      <c r="AT518" s="178"/>
      <c r="AU518" s="178"/>
      <c r="AV518" s="178"/>
      <c r="AW518" s="178"/>
      <c r="AX518" s="178"/>
      <c r="AY518" s="178"/>
      <c r="AZ518" s="178"/>
      <c r="BA518" s="178"/>
      <c r="BB518" s="178"/>
      <c r="BC518" s="178"/>
      <c r="BD518" s="178"/>
      <c r="BE518" s="178"/>
    </row>
    <row r="519" spans="1:57" ht="11.25" customHeight="1">
      <c r="A519" s="188"/>
      <c r="B519" s="188"/>
      <c r="C519" s="188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9"/>
      <c r="AB519" s="189"/>
      <c r="AC519" s="189"/>
      <c r="AD519" s="178"/>
      <c r="AE519" s="178"/>
      <c r="AF519" s="178"/>
      <c r="AG519" s="178"/>
      <c r="AH519" s="178"/>
      <c r="AI519" s="178"/>
      <c r="AJ519" s="178"/>
      <c r="AK519" s="178"/>
      <c r="AL519" s="178"/>
      <c r="AM519" s="178"/>
      <c r="AN519" s="178"/>
      <c r="AO519" s="178"/>
      <c r="AP519" s="178"/>
      <c r="AQ519" s="178"/>
      <c r="AR519" s="178"/>
      <c r="AS519" s="178"/>
      <c r="AT519" s="178"/>
      <c r="AU519" s="178"/>
      <c r="AV519" s="178"/>
      <c r="AW519" s="178"/>
      <c r="AX519" s="178"/>
      <c r="AY519" s="178"/>
      <c r="AZ519" s="178"/>
      <c r="BA519" s="178"/>
      <c r="BB519" s="178"/>
      <c r="BC519" s="178"/>
      <c r="BD519" s="178"/>
      <c r="BE519" s="178"/>
    </row>
    <row r="520" spans="1:57" ht="11.25" customHeight="1">
      <c r="A520" s="188"/>
      <c r="B520" s="188"/>
      <c r="C520" s="188"/>
      <c r="D520" s="188"/>
      <c r="E520" s="188"/>
      <c r="F520" s="188"/>
      <c r="G520" s="188"/>
      <c r="H520" s="188"/>
      <c r="I520" s="188"/>
      <c r="J520" s="188"/>
      <c r="K520" s="188"/>
      <c r="L520" s="188"/>
      <c r="M520" s="188"/>
      <c r="N520" s="188"/>
      <c r="O520" s="188"/>
      <c r="P520" s="188"/>
      <c r="Q520" s="188"/>
      <c r="R520" s="188"/>
      <c r="S520" s="188"/>
      <c r="T520" s="188"/>
      <c r="U520" s="188"/>
      <c r="V520" s="188"/>
      <c r="W520" s="188"/>
      <c r="X520" s="188"/>
      <c r="Y520" s="188"/>
      <c r="Z520" s="188"/>
      <c r="AA520" s="189"/>
      <c r="AB520" s="189"/>
      <c r="AC520" s="189"/>
      <c r="AD520" s="178"/>
      <c r="AE520" s="178"/>
      <c r="AF520" s="178"/>
      <c r="AG520" s="178"/>
      <c r="AH520" s="178"/>
      <c r="AI520" s="178"/>
      <c r="AJ520" s="178"/>
      <c r="AK520" s="178"/>
      <c r="AL520" s="178"/>
      <c r="AM520" s="178"/>
      <c r="AN520" s="178"/>
      <c r="AO520" s="178"/>
      <c r="AP520" s="178"/>
      <c r="AQ520" s="178"/>
      <c r="AR520" s="178"/>
      <c r="AS520" s="178"/>
      <c r="AT520" s="178"/>
      <c r="AU520" s="178"/>
      <c r="AV520" s="178"/>
      <c r="AW520" s="178"/>
      <c r="AX520" s="178"/>
      <c r="AY520" s="178"/>
      <c r="AZ520" s="178"/>
      <c r="BA520" s="178"/>
      <c r="BB520" s="178"/>
      <c r="BC520" s="178"/>
      <c r="BD520" s="178"/>
      <c r="BE520" s="178"/>
    </row>
    <row r="521" spans="1:57" ht="11.25" customHeight="1">
      <c r="A521" s="188"/>
      <c r="B521" s="188"/>
      <c r="C521" s="188"/>
      <c r="D521" s="188"/>
      <c r="E521" s="188"/>
      <c r="F521" s="188"/>
      <c r="G521" s="188"/>
      <c r="H521" s="188"/>
      <c r="I521" s="188"/>
      <c r="J521" s="188"/>
      <c r="K521" s="188"/>
      <c r="L521" s="188"/>
      <c r="M521" s="188"/>
      <c r="N521" s="188"/>
      <c r="O521" s="188"/>
      <c r="P521" s="188"/>
      <c r="Q521" s="188"/>
      <c r="R521" s="188"/>
      <c r="S521" s="188"/>
      <c r="T521" s="188"/>
      <c r="U521" s="188"/>
      <c r="V521" s="188"/>
      <c r="W521" s="188"/>
      <c r="X521" s="188"/>
      <c r="Y521" s="188"/>
      <c r="Z521" s="188"/>
      <c r="AA521" s="189"/>
      <c r="AB521" s="189"/>
      <c r="AC521" s="189"/>
      <c r="AD521" s="178"/>
      <c r="AE521" s="178"/>
      <c r="AF521" s="178"/>
      <c r="AG521" s="178"/>
      <c r="AH521" s="178"/>
      <c r="AI521" s="178"/>
      <c r="AJ521" s="178"/>
      <c r="AK521" s="178"/>
      <c r="AL521" s="178"/>
      <c r="AM521" s="178"/>
      <c r="AN521" s="178"/>
      <c r="AO521" s="178"/>
      <c r="AP521" s="178"/>
      <c r="AQ521" s="178"/>
      <c r="AR521" s="178"/>
      <c r="AS521" s="178"/>
      <c r="AT521" s="178"/>
      <c r="AU521" s="178"/>
      <c r="AV521" s="178"/>
      <c r="AW521" s="178"/>
      <c r="AX521" s="178"/>
      <c r="AY521" s="178"/>
      <c r="AZ521" s="178"/>
      <c r="BA521" s="178"/>
      <c r="BB521" s="178"/>
      <c r="BC521" s="178"/>
      <c r="BD521" s="178"/>
      <c r="BE521" s="178"/>
    </row>
    <row r="522" spans="1:57" ht="11.25" customHeight="1">
      <c r="A522" s="188"/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  <c r="O522" s="188"/>
      <c r="P522" s="188"/>
      <c r="Q522" s="188"/>
      <c r="R522" s="188"/>
      <c r="S522" s="188"/>
      <c r="T522" s="188"/>
      <c r="U522" s="188"/>
      <c r="V522" s="188"/>
      <c r="W522" s="188"/>
      <c r="X522" s="188"/>
      <c r="Y522" s="188"/>
      <c r="Z522" s="188"/>
      <c r="AA522" s="189"/>
      <c r="AB522" s="189"/>
      <c r="AC522" s="189"/>
      <c r="AD522" s="178"/>
      <c r="AE522" s="178"/>
      <c r="AF522" s="178"/>
      <c r="AG522" s="178"/>
      <c r="AH522" s="178"/>
      <c r="AI522" s="178"/>
      <c r="AJ522" s="178"/>
      <c r="AK522" s="178"/>
      <c r="AL522" s="178"/>
      <c r="AM522" s="178"/>
      <c r="AN522" s="178"/>
      <c r="AO522" s="178"/>
      <c r="AP522" s="178"/>
      <c r="AQ522" s="178"/>
      <c r="AR522" s="178"/>
      <c r="AS522" s="178"/>
      <c r="AT522" s="178"/>
      <c r="AU522" s="178"/>
      <c r="AV522" s="178"/>
      <c r="AW522" s="178"/>
      <c r="AX522" s="178"/>
      <c r="AY522" s="178"/>
      <c r="AZ522" s="178"/>
      <c r="BA522" s="178"/>
      <c r="BB522" s="178"/>
      <c r="BC522" s="178"/>
      <c r="BD522" s="178"/>
      <c r="BE522" s="178"/>
    </row>
    <row r="523" spans="1:57" ht="11.25" customHeight="1">
      <c r="A523" s="188"/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  <c r="O523" s="188"/>
      <c r="P523" s="188"/>
      <c r="Q523" s="188"/>
      <c r="R523" s="188"/>
      <c r="S523" s="188"/>
      <c r="T523" s="188"/>
      <c r="U523" s="188"/>
      <c r="V523" s="188"/>
      <c r="W523" s="188"/>
      <c r="X523" s="188"/>
      <c r="Y523" s="188"/>
      <c r="Z523" s="188"/>
      <c r="AA523" s="189"/>
      <c r="AB523" s="189"/>
      <c r="AC523" s="189"/>
      <c r="AD523" s="178"/>
      <c r="AE523" s="178"/>
      <c r="AF523" s="178"/>
      <c r="AG523" s="178"/>
      <c r="AH523" s="178"/>
      <c r="AI523" s="178"/>
      <c r="AJ523" s="178"/>
      <c r="AK523" s="178"/>
      <c r="AL523" s="178"/>
      <c r="AM523" s="178"/>
      <c r="AN523" s="178"/>
      <c r="AO523" s="178"/>
      <c r="AP523" s="178"/>
      <c r="AQ523" s="178"/>
      <c r="AR523" s="178"/>
      <c r="AS523" s="178"/>
      <c r="AT523" s="178"/>
      <c r="AU523" s="178"/>
      <c r="AV523" s="178"/>
      <c r="AW523" s="178"/>
      <c r="AX523" s="178"/>
      <c r="AY523" s="178"/>
      <c r="AZ523" s="178"/>
      <c r="BA523" s="178"/>
      <c r="BB523" s="178"/>
      <c r="BC523" s="178"/>
      <c r="BD523" s="178"/>
      <c r="BE523" s="178"/>
    </row>
    <row r="524" spans="1:57" ht="11.25" customHeight="1">
      <c r="A524" s="188"/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  <c r="O524" s="188"/>
      <c r="P524" s="188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9"/>
      <c r="AB524" s="189"/>
      <c r="AC524" s="189"/>
      <c r="AD524" s="178"/>
      <c r="AE524" s="178"/>
      <c r="AF524" s="178"/>
      <c r="AG524" s="178"/>
      <c r="AH524" s="178"/>
      <c r="AI524" s="178"/>
      <c r="AJ524" s="178"/>
      <c r="AK524" s="178"/>
      <c r="AL524" s="178"/>
      <c r="AM524" s="178"/>
      <c r="AN524" s="178"/>
      <c r="AO524" s="178"/>
      <c r="AP524" s="178"/>
      <c r="AQ524" s="178"/>
      <c r="AR524" s="178"/>
      <c r="AS524" s="178"/>
      <c r="AT524" s="178"/>
      <c r="AU524" s="178"/>
      <c r="AV524" s="178"/>
      <c r="AW524" s="178"/>
      <c r="AX524" s="178"/>
      <c r="AY524" s="178"/>
      <c r="AZ524" s="178"/>
      <c r="BA524" s="178"/>
      <c r="BB524" s="178"/>
      <c r="BC524" s="178"/>
      <c r="BD524" s="178"/>
      <c r="BE524" s="178"/>
    </row>
    <row r="525" spans="1:57" ht="11.25" customHeight="1">
      <c r="A525" s="188"/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  <c r="O525" s="188"/>
      <c r="P525" s="188"/>
      <c r="Q525" s="188"/>
      <c r="R525" s="188"/>
      <c r="S525" s="188"/>
      <c r="T525" s="188"/>
      <c r="U525" s="188"/>
      <c r="V525" s="188"/>
      <c r="W525" s="188"/>
      <c r="X525" s="188"/>
      <c r="Y525" s="188"/>
      <c r="Z525" s="188"/>
      <c r="AA525" s="189"/>
      <c r="AB525" s="189"/>
      <c r="AC525" s="189"/>
      <c r="AD525" s="178"/>
      <c r="AE525" s="178"/>
      <c r="AF525" s="178"/>
      <c r="AG525" s="178"/>
      <c r="AH525" s="178"/>
      <c r="AI525" s="178"/>
      <c r="AJ525" s="178"/>
      <c r="AK525" s="178"/>
      <c r="AL525" s="178"/>
      <c r="AM525" s="178"/>
      <c r="AN525" s="178"/>
      <c r="AO525" s="178"/>
      <c r="AP525" s="178"/>
      <c r="AQ525" s="178"/>
      <c r="AR525" s="178"/>
      <c r="AS525" s="178"/>
      <c r="AT525" s="178"/>
      <c r="AU525" s="178"/>
      <c r="AV525" s="178"/>
      <c r="AW525" s="178"/>
      <c r="AX525" s="178"/>
      <c r="AY525" s="178"/>
      <c r="AZ525" s="178"/>
      <c r="BA525" s="178"/>
      <c r="BB525" s="178"/>
      <c r="BC525" s="178"/>
      <c r="BD525" s="178"/>
      <c r="BE525" s="178"/>
    </row>
    <row r="526" spans="1:57" ht="11.25" customHeight="1">
      <c r="A526" s="188"/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  <c r="P526" s="188"/>
      <c r="Q526" s="188"/>
      <c r="R526" s="188"/>
      <c r="S526" s="188"/>
      <c r="T526" s="188"/>
      <c r="U526" s="188"/>
      <c r="V526" s="188"/>
      <c r="W526" s="188"/>
      <c r="X526" s="188"/>
      <c r="Y526" s="188"/>
      <c r="Z526" s="188"/>
      <c r="AA526" s="189"/>
      <c r="AB526" s="189"/>
      <c r="AC526" s="189"/>
      <c r="AD526" s="178"/>
      <c r="AE526" s="178"/>
      <c r="AF526" s="178"/>
      <c r="AG526" s="178"/>
      <c r="AH526" s="178"/>
      <c r="AI526" s="178"/>
      <c r="AJ526" s="178"/>
      <c r="AK526" s="178"/>
      <c r="AL526" s="178"/>
      <c r="AM526" s="178"/>
      <c r="AN526" s="178"/>
      <c r="AO526" s="178"/>
      <c r="AP526" s="178"/>
      <c r="AQ526" s="178"/>
      <c r="AR526" s="178"/>
      <c r="AS526" s="178"/>
      <c r="AT526" s="178"/>
      <c r="AU526" s="178"/>
      <c r="AV526" s="178"/>
      <c r="AW526" s="178"/>
      <c r="AX526" s="178"/>
      <c r="AY526" s="178"/>
      <c r="AZ526" s="178"/>
      <c r="BA526" s="178"/>
      <c r="BB526" s="178"/>
      <c r="BC526" s="178"/>
      <c r="BD526" s="178"/>
      <c r="BE526" s="178"/>
    </row>
    <row r="527" spans="1:57" ht="11.25" customHeight="1">
      <c r="A527" s="188"/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  <c r="P527" s="188"/>
      <c r="Q527" s="188"/>
      <c r="R527" s="188"/>
      <c r="S527" s="188"/>
      <c r="T527" s="188"/>
      <c r="U527" s="188"/>
      <c r="V527" s="188"/>
      <c r="W527" s="188"/>
      <c r="X527" s="188"/>
      <c r="Y527" s="188"/>
      <c r="Z527" s="188"/>
      <c r="AA527" s="189"/>
      <c r="AB527" s="189"/>
      <c r="AC527" s="189"/>
      <c r="AD527" s="178"/>
      <c r="AE527" s="178"/>
      <c r="AF527" s="178"/>
      <c r="AG527" s="178"/>
      <c r="AH527" s="178"/>
      <c r="AI527" s="178"/>
      <c r="AJ527" s="178"/>
      <c r="AK527" s="178"/>
      <c r="AL527" s="178"/>
      <c r="AM527" s="178"/>
      <c r="AN527" s="178"/>
      <c r="AO527" s="178"/>
      <c r="AP527" s="178"/>
      <c r="AQ527" s="178"/>
      <c r="AR527" s="178"/>
      <c r="AS527" s="178"/>
      <c r="AT527" s="178"/>
      <c r="AU527" s="178"/>
      <c r="AV527" s="178"/>
      <c r="AW527" s="178"/>
      <c r="AX527" s="178"/>
      <c r="AY527" s="178"/>
      <c r="AZ527" s="178"/>
      <c r="BA527" s="178"/>
      <c r="BB527" s="178"/>
      <c r="BC527" s="178"/>
      <c r="BD527" s="178"/>
      <c r="BE527" s="178"/>
    </row>
    <row r="528" spans="1:57" ht="11.25" customHeight="1">
      <c r="A528" s="188"/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9"/>
      <c r="AB528" s="189"/>
      <c r="AC528" s="189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8"/>
      <c r="AT528" s="178"/>
      <c r="AU528" s="178"/>
      <c r="AV528" s="178"/>
      <c r="AW528" s="178"/>
      <c r="AX528" s="178"/>
      <c r="AY528" s="178"/>
      <c r="AZ528" s="178"/>
      <c r="BA528" s="178"/>
      <c r="BB528" s="178"/>
      <c r="BC528" s="178"/>
      <c r="BD528" s="178"/>
      <c r="BE528" s="178"/>
    </row>
    <row r="529" spans="1:57" ht="11.25" customHeight="1">
      <c r="A529" s="188"/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9"/>
      <c r="AB529" s="189"/>
      <c r="AC529" s="189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8"/>
      <c r="AT529" s="178"/>
      <c r="AU529" s="178"/>
      <c r="AV529" s="178"/>
      <c r="AW529" s="178"/>
      <c r="AX529" s="178"/>
      <c r="AY529" s="178"/>
      <c r="AZ529" s="178"/>
      <c r="BA529" s="178"/>
      <c r="BB529" s="178"/>
      <c r="BC529" s="178"/>
      <c r="BD529" s="178"/>
      <c r="BE529" s="178"/>
    </row>
    <row r="530" spans="1:57" ht="11.25" customHeight="1">
      <c r="A530" s="188"/>
      <c r="B530" s="188"/>
      <c r="C530" s="188"/>
      <c r="D530" s="188"/>
      <c r="E530" s="188"/>
      <c r="F530" s="188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9"/>
      <c r="AB530" s="189"/>
      <c r="AC530" s="189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8"/>
      <c r="AT530" s="178"/>
      <c r="AU530" s="178"/>
      <c r="AV530" s="178"/>
      <c r="AW530" s="178"/>
      <c r="AX530" s="178"/>
      <c r="AY530" s="178"/>
      <c r="AZ530" s="178"/>
      <c r="BA530" s="178"/>
      <c r="BB530" s="178"/>
      <c r="BC530" s="178"/>
      <c r="BD530" s="178"/>
      <c r="BE530" s="178"/>
    </row>
    <row r="531" spans="1:57" ht="11.25" customHeight="1">
      <c r="A531" s="188"/>
      <c r="B531" s="188"/>
      <c r="C531" s="188"/>
      <c r="D531" s="188"/>
      <c r="E531" s="188"/>
      <c r="F531" s="188"/>
      <c r="G531" s="188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9"/>
      <c r="AB531" s="189"/>
      <c r="AC531" s="189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8"/>
      <c r="AT531" s="178"/>
      <c r="AU531" s="178"/>
      <c r="AV531" s="178"/>
      <c r="AW531" s="178"/>
      <c r="AX531" s="178"/>
      <c r="AY531" s="178"/>
      <c r="AZ531" s="178"/>
      <c r="BA531" s="178"/>
      <c r="BB531" s="178"/>
      <c r="BC531" s="178"/>
      <c r="BD531" s="178"/>
      <c r="BE531" s="178"/>
    </row>
    <row r="532" spans="1:57" ht="11.25" customHeight="1">
      <c r="A532" s="188"/>
      <c r="B532" s="188"/>
      <c r="C532" s="188"/>
      <c r="D532" s="188"/>
      <c r="E532" s="188"/>
      <c r="F532" s="188"/>
      <c r="G532" s="188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9"/>
      <c r="AB532" s="189"/>
      <c r="AC532" s="189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8"/>
      <c r="AT532" s="178"/>
      <c r="AU532" s="178"/>
      <c r="AV532" s="178"/>
      <c r="AW532" s="178"/>
      <c r="AX532" s="178"/>
      <c r="AY532" s="178"/>
      <c r="AZ532" s="178"/>
      <c r="BA532" s="178"/>
      <c r="BB532" s="178"/>
      <c r="BC532" s="178"/>
      <c r="BD532" s="178"/>
      <c r="BE532" s="178"/>
    </row>
    <row r="533" spans="1:57" ht="11.25" customHeight="1">
      <c r="A533" s="188"/>
      <c r="B533" s="188"/>
      <c r="C533" s="188"/>
      <c r="D533" s="188"/>
      <c r="E533" s="188"/>
      <c r="F533" s="188"/>
      <c r="G533" s="188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9"/>
      <c r="AB533" s="189"/>
      <c r="AC533" s="189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78"/>
      <c r="AT533" s="178"/>
      <c r="AU533" s="178"/>
      <c r="AV533" s="178"/>
      <c r="AW533" s="178"/>
      <c r="AX533" s="178"/>
      <c r="AY533" s="178"/>
      <c r="AZ533" s="178"/>
      <c r="BA533" s="178"/>
      <c r="BB533" s="178"/>
      <c r="BC533" s="178"/>
      <c r="BD533" s="178"/>
      <c r="BE533" s="178"/>
    </row>
    <row r="534" spans="1:57" ht="11.25" customHeight="1">
      <c r="A534" s="188"/>
      <c r="B534" s="188"/>
      <c r="C534" s="188"/>
      <c r="D534" s="188"/>
      <c r="E534" s="188"/>
      <c r="F534" s="188"/>
      <c r="G534" s="188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9"/>
      <c r="AB534" s="189"/>
      <c r="AC534" s="189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78"/>
      <c r="AT534" s="178"/>
      <c r="AU534" s="178"/>
      <c r="AV534" s="178"/>
      <c r="AW534" s="178"/>
      <c r="AX534" s="178"/>
      <c r="AY534" s="178"/>
      <c r="AZ534" s="178"/>
      <c r="BA534" s="178"/>
      <c r="BB534" s="178"/>
      <c r="BC534" s="178"/>
      <c r="BD534" s="178"/>
      <c r="BE534" s="178"/>
    </row>
    <row r="535" spans="1:57" ht="11.25" customHeight="1">
      <c r="A535" s="188"/>
      <c r="B535" s="188"/>
      <c r="C535" s="188"/>
      <c r="D535" s="188"/>
      <c r="E535" s="188"/>
      <c r="F535" s="188"/>
      <c r="G535" s="188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9"/>
      <c r="AB535" s="189"/>
      <c r="AC535" s="189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78"/>
      <c r="AT535" s="178"/>
      <c r="AU535" s="178"/>
      <c r="AV535" s="178"/>
      <c r="AW535" s="178"/>
      <c r="AX535" s="178"/>
      <c r="AY535" s="178"/>
      <c r="AZ535" s="178"/>
      <c r="BA535" s="178"/>
      <c r="BB535" s="178"/>
      <c r="BC535" s="178"/>
      <c r="BD535" s="178"/>
      <c r="BE535" s="178"/>
    </row>
    <row r="536" spans="1:57" ht="11.25" customHeight="1">
      <c r="A536" s="188"/>
      <c r="B536" s="188"/>
      <c r="C536" s="188"/>
      <c r="D536" s="188"/>
      <c r="E536" s="188"/>
      <c r="F536" s="188"/>
      <c r="G536" s="188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9"/>
      <c r="AB536" s="189"/>
      <c r="AC536" s="189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78"/>
      <c r="AT536" s="178"/>
      <c r="AU536" s="178"/>
      <c r="AV536" s="178"/>
      <c r="AW536" s="178"/>
      <c r="AX536" s="178"/>
      <c r="AY536" s="178"/>
      <c r="AZ536" s="178"/>
      <c r="BA536" s="178"/>
      <c r="BB536" s="178"/>
      <c r="BC536" s="178"/>
      <c r="BD536" s="178"/>
      <c r="BE536" s="178"/>
    </row>
    <row r="537" spans="1:57" ht="11.25" customHeight="1">
      <c r="A537" s="188"/>
      <c r="B537" s="188"/>
      <c r="C537" s="188"/>
      <c r="D537" s="188"/>
      <c r="E537" s="188"/>
      <c r="F537" s="188"/>
      <c r="G537" s="188"/>
      <c r="H537" s="188"/>
      <c r="I537" s="188"/>
      <c r="J537" s="188"/>
      <c r="K537" s="188"/>
      <c r="L537" s="188"/>
      <c r="M537" s="188"/>
      <c r="N537" s="188"/>
      <c r="O537" s="188"/>
      <c r="P537" s="188"/>
      <c r="Q537" s="188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9"/>
      <c r="AB537" s="189"/>
      <c r="AC537" s="189"/>
      <c r="AD537" s="178"/>
      <c r="AE537" s="178"/>
      <c r="AF537" s="178"/>
      <c r="AG537" s="178"/>
      <c r="AH537" s="178"/>
      <c r="AI537" s="178"/>
      <c r="AJ537" s="178"/>
      <c r="AK537" s="178"/>
      <c r="AL537" s="178"/>
      <c r="AM537" s="178"/>
      <c r="AN537" s="178"/>
      <c r="AO537" s="178"/>
      <c r="AP537" s="178"/>
      <c r="AQ537" s="178"/>
      <c r="AR537" s="178"/>
      <c r="AS537" s="178"/>
      <c r="AT537" s="178"/>
      <c r="AU537" s="178"/>
      <c r="AV537" s="178"/>
      <c r="AW537" s="178"/>
      <c r="AX537" s="178"/>
      <c r="AY537" s="178"/>
      <c r="AZ537" s="178"/>
      <c r="BA537" s="178"/>
      <c r="BB537" s="178"/>
      <c r="BC537" s="178"/>
      <c r="BD537" s="178"/>
      <c r="BE537" s="178"/>
    </row>
    <row r="538" spans="1:57" ht="11.25" customHeight="1">
      <c r="A538" s="188"/>
      <c r="B538" s="188"/>
      <c r="C538" s="188"/>
      <c r="D538" s="188"/>
      <c r="E538" s="188"/>
      <c r="F538" s="188"/>
      <c r="G538" s="188"/>
      <c r="H538" s="188"/>
      <c r="I538" s="188"/>
      <c r="J538" s="188"/>
      <c r="K538" s="188"/>
      <c r="L538" s="188"/>
      <c r="M538" s="188"/>
      <c r="N538" s="188"/>
      <c r="O538" s="188"/>
      <c r="P538" s="188"/>
      <c r="Q538" s="188"/>
      <c r="R538" s="188"/>
      <c r="S538" s="188"/>
      <c r="T538" s="188"/>
      <c r="U538" s="188"/>
      <c r="V538" s="188"/>
      <c r="W538" s="188"/>
      <c r="X538" s="188"/>
      <c r="Y538" s="188"/>
      <c r="Z538" s="188"/>
      <c r="AA538" s="189"/>
      <c r="AB538" s="189"/>
      <c r="AC538" s="189"/>
      <c r="AD538" s="178"/>
      <c r="AE538" s="178"/>
      <c r="AF538" s="178"/>
      <c r="AG538" s="178"/>
      <c r="AH538" s="178"/>
      <c r="AI538" s="178"/>
      <c r="AJ538" s="178"/>
      <c r="AK538" s="178"/>
      <c r="AL538" s="178"/>
      <c r="AM538" s="178"/>
      <c r="AN538" s="178"/>
      <c r="AO538" s="178"/>
      <c r="AP538" s="178"/>
      <c r="AQ538" s="178"/>
      <c r="AR538" s="178"/>
      <c r="AS538" s="178"/>
      <c r="AT538" s="178"/>
      <c r="AU538" s="178"/>
      <c r="AV538" s="178"/>
      <c r="AW538" s="178"/>
      <c r="AX538" s="178"/>
      <c r="AY538" s="178"/>
      <c r="AZ538" s="178"/>
      <c r="BA538" s="178"/>
      <c r="BB538" s="178"/>
      <c r="BC538" s="178"/>
      <c r="BD538" s="178"/>
      <c r="BE538" s="178"/>
    </row>
    <row r="539" spans="1:57" ht="11.25" customHeight="1">
      <c r="A539" s="188"/>
      <c r="B539" s="188"/>
      <c r="C539" s="188"/>
      <c r="D539" s="188"/>
      <c r="E539" s="188"/>
      <c r="F539" s="188"/>
      <c r="G539" s="188"/>
      <c r="H539" s="188"/>
      <c r="I539" s="188"/>
      <c r="J539" s="188"/>
      <c r="K539" s="188"/>
      <c r="L539" s="188"/>
      <c r="M539" s="188"/>
      <c r="N539" s="188"/>
      <c r="O539" s="188"/>
      <c r="P539" s="188"/>
      <c r="Q539" s="188"/>
      <c r="R539" s="188"/>
      <c r="S539" s="188"/>
      <c r="T539" s="188"/>
      <c r="U539" s="188"/>
      <c r="V539" s="188"/>
      <c r="W539" s="188"/>
      <c r="X539" s="188"/>
      <c r="Y539" s="188"/>
      <c r="Z539" s="188"/>
      <c r="AA539" s="189"/>
      <c r="AB539" s="189"/>
      <c r="AC539" s="189"/>
      <c r="AD539" s="178"/>
      <c r="AE539" s="178"/>
      <c r="AF539" s="178"/>
      <c r="AG539" s="178"/>
      <c r="AH539" s="178"/>
      <c r="AI539" s="178"/>
      <c r="AJ539" s="178"/>
      <c r="AK539" s="178"/>
      <c r="AL539" s="178"/>
      <c r="AM539" s="178"/>
      <c r="AN539" s="178"/>
      <c r="AO539" s="178"/>
      <c r="AP539" s="178"/>
      <c r="AQ539" s="178"/>
      <c r="AR539" s="178"/>
      <c r="AS539" s="178"/>
      <c r="AT539" s="178"/>
      <c r="AU539" s="178"/>
      <c r="AV539" s="178"/>
      <c r="AW539" s="178"/>
      <c r="AX539" s="178"/>
      <c r="AY539" s="178"/>
      <c r="AZ539" s="178"/>
      <c r="BA539" s="178"/>
      <c r="BB539" s="178"/>
      <c r="BC539" s="178"/>
      <c r="BD539" s="178"/>
      <c r="BE539" s="178"/>
    </row>
    <row r="540" spans="1:57" ht="11.25" customHeight="1">
      <c r="A540" s="188"/>
      <c r="B540" s="188"/>
      <c r="C540" s="188"/>
      <c r="D540" s="188"/>
      <c r="E540" s="188"/>
      <c r="F540" s="188"/>
      <c r="G540" s="188"/>
      <c r="H540" s="188"/>
      <c r="I540" s="188"/>
      <c r="J540" s="188"/>
      <c r="K540" s="188"/>
      <c r="L540" s="188"/>
      <c r="M540" s="188"/>
      <c r="N540" s="188"/>
      <c r="O540" s="188"/>
      <c r="P540" s="188"/>
      <c r="Q540" s="188"/>
      <c r="R540" s="188"/>
      <c r="S540" s="188"/>
      <c r="T540" s="188"/>
      <c r="U540" s="188"/>
      <c r="V540" s="188"/>
      <c r="W540" s="188"/>
      <c r="X540" s="188"/>
      <c r="Y540" s="188"/>
      <c r="Z540" s="188"/>
      <c r="AA540" s="189"/>
      <c r="AB540" s="189"/>
      <c r="AC540" s="189"/>
      <c r="AD540" s="178"/>
      <c r="AE540" s="178"/>
      <c r="AF540" s="178"/>
      <c r="AG540" s="178"/>
      <c r="AH540" s="178"/>
      <c r="AI540" s="178"/>
      <c r="AJ540" s="178"/>
      <c r="AK540" s="178"/>
      <c r="AL540" s="178"/>
      <c r="AM540" s="178"/>
      <c r="AN540" s="178"/>
      <c r="AO540" s="178"/>
      <c r="AP540" s="178"/>
      <c r="AQ540" s="178"/>
      <c r="AR540" s="178"/>
      <c r="AS540" s="178"/>
      <c r="AT540" s="178"/>
      <c r="AU540" s="178"/>
      <c r="AV540" s="178"/>
      <c r="AW540" s="178"/>
      <c r="AX540" s="178"/>
      <c r="AY540" s="178"/>
      <c r="AZ540" s="178"/>
      <c r="BA540" s="178"/>
      <c r="BB540" s="178"/>
      <c r="BC540" s="178"/>
      <c r="BD540" s="178"/>
      <c r="BE540" s="178"/>
    </row>
    <row r="541" spans="1:57" ht="11.25" customHeight="1">
      <c r="A541" s="188"/>
      <c r="B541" s="188"/>
      <c r="C541" s="188"/>
      <c r="D541" s="188"/>
      <c r="E541" s="188"/>
      <c r="F541" s="188"/>
      <c r="G541" s="188"/>
      <c r="H541" s="188"/>
      <c r="I541" s="188"/>
      <c r="J541" s="188"/>
      <c r="K541" s="188"/>
      <c r="L541" s="188"/>
      <c r="M541" s="188"/>
      <c r="N541" s="188"/>
      <c r="O541" s="188"/>
      <c r="P541" s="188"/>
      <c r="Q541" s="188"/>
      <c r="R541" s="188"/>
      <c r="S541" s="188"/>
      <c r="T541" s="188"/>
      <c r="U541" s="188"/>
      <c r="V541" s="188"/>
      <c r="W541" s="188"/>
      <c r="X541" s="188"/>
      <c r="Y541" s="188"/>
      <c r="Z541" s="188"/>
      <c r="AA541" s="189"/>
      <c r="AB541" s="189"/>
      <c r="AC541" s="189"/>
      <c r="AD541" s="178"/>
      <c r="AE541" s="178"/>
      <c r="AF541" s="178"/>
      <c r="AG541" s="178"/>
      <c r="AH541" s="178"/>
      <c r="AI541" s="178"/>
      <c r="AJ541" s="178"/>
      <c r="AK541" s="178"/>
      <c r="AL541" s="178"/>
      <c r="AM541" s="178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  <c r="BA541" s="178"/>
      <c r="BB541" s="178"/>
      <c r="BC541" s="178"/>
      <c r="BD541" s="178"/>
      <c r="BE541" s="178"/>
    </row>
    <row r="542" spans="1:57" ht="11.25" customHeight="1">
      <c r="A542" s="188"/>
      <c r="B542" s="188"/>
      <c r="C542" s="188"/>
      <c r="D542" s="188"/>
      <c r="E542" s="188"/>
      <c r="F542" s="188"/>
      <c r="G542" s="188"/>
      <c r="H542" s="188"/>
      <c r="I542" s="188"/>
      <c r="J542" s="188"/>
      <c r="K542" s="188"/>
      <c r="L542" s="188"/>
      <c r="M542" s="188"/>
      <c r="N542" s="188"/>
      <c r="O542" s="188"/>
      <c r="P542" s="188"/>
      <c r="Q542" s="188"/>
      <c r="R542" s="188"/>
      <c r="S542" s="188"/>
      <c r="T542" s="188"/>
      <c r="U542" s="188"/>
      <c r="V542" s="188"/>
      <c r="W542" s="188"/>
      <c r="X542" s="188"/>
      <c r="Y542" s="188"/>
      <c r="Z542" s="188"/>
      <c r="AA542" s="189"/>
      <c r="AB542" s="189"/>
      <c r="AC542" s="189"/>
      <c r="AD542" s="178"/>
      <c r="AE542" s="178"/>
      <c r="AF542" s="178"/>
      <c r="AG542" s="178"/>
      <c r="AH542" s="178"/>
      <c r="AI542" s="178"/>
      <c r="AJ542" s="178"/>
      <c r="AK542" s="178"/>
      <c r="AL542" s="178"/>
      <c r="AM542" s="178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</row>
    <row r="543" spans="1:57" ht="11.25" customHeight="1">
      <c r="A543" s="188"/>
      <c r="B543" s="188"/>
      <c r="C543" s="188"/>
      <c r="D543" s="188"/>
      <c r="E543" s="188"/>
      <c r="F543" s="188"/>
      <c r="G543" s="188"/>
      <c r="H543" s="188"/>
      <c r="I543" s="188"/>
      <c r="J543" s="188"/>
      <c r="K543" s="188"/>
      <c r="L543" s="188"/>
      <c r="M543" s="188"/>
      <c r="N543" s="188"/>
      <c r="O543" s="188"/>
      <c r="P543" s="188"/>
      <c r="Q543" s="188"/>
      <c r="R543" s="188"/>
      <c r="S543" s="188"/>
      <c r="T543" s="188"/>
      <c r="U543" s="188"/>
      <c r="V543" s="188"/>
      <c r="W543" s="188"/>
      <c r="X543" s="188"/>
      <c r="Y543" s="188"/>
      <c r="Z543" s="188"/>
      <c r="AA543" s="189"/>
      <c r="AB543" s="189"/>
      <c r="AC543" s="189"/>
      <c r="AD543" s="178"/>
      <c r="AE543" s="178"/>
      <c r="AF543" s="178"/>
      <c r="AG543" s="178"/>
      <c r="AH543" s="178"/>
      <c r="AI543" s="178"/>
      <c r="AJ543" s="178"/>
      <c r="AK543" s="178"/>
      <c r="AL543" s="178"/>
      <c r="AM543" s="178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  <c r="BA543" s="178"/>
      <c r="BB543" s="178"/>
      <c r="BC543" s="178"/>
      <c r="BD543" s="178"/>
      <c r="BE543" s="178"/>
    </row>
    <row r="544" spans="1:57" ht="11.25" customHeight="1">
      <c r="A544" s="188"/>
      <c r="B544" s="188"/>
      <c r="C544" s="188"/>
      <c r="D544" s="188"/>
      <c r="E544" s="188"/>
      <c r="F544" s="188"/>
      <c r="G544" s="188"/>
      <c r="H544" s="188"/>
      <c r="I544" s="188"/>
      <c r="J544" s="188"/>
      <c r="K544" s="188"/>
      <c r="L544" s="188"/>
      <c r="M544" s="188"/>
      <c r="N544" s="188"/>
      <c r="O544" s="188"/>
      <c r="P544" s="188"/>
      <c r="Q544" s="188"/>
      <c r="R544" s="188"/>
      <c r="S544" s="188"/>
      <c r="T544" s="188"/>
      <c r="U544" s="188"/>
      <c r="V544" s="188"/>
      <c r="W544" s="188"/>
      <c r="X544" s="188"/>
      <c r="Y544" s="188"/>
      <c r="Z544" s="188"/>
      <c r="AA544" s="189"/>
      <c r="AB544" s="189"/>
      <c r="AC544" s="189"/>
      <c r="AD544" s="178"/>
      <c r="AE544" s="178"/>
      <c r="AF544" s="178"/>
      <c r="AG544" s="178"/>
      <c r="AH544" s="178"/>
      <c r="AI544" s="178"/>
      <c r="AJ544" s="178"/>
      <c r="AK544" s="178"/>
      <c r="AL544" s="178"/>
      <c r="AM544" s="178"/>
      <c r="AN544" s="178"/>
      <c r="AO544" s="178"/>
      <c r="AP544" s="178"/>
      <c r="AQ544" s="178"/>
      <c r="AR544" s="178"/>
      <c r="AS544" s="178"/>
      <c r="AT544" s="178"/>
      <c r="AU544" s="178"/>
      <c r="AV544" s="178"/>
      <c r="AW544" s="178"/>
      <c r="AX544" s="178"/>
      <c r="AY544" s="178"/>
      <c r="AZ544" s="178"/>
      <c r="BA544" s="178"/>
      <c r="BB544" s="178"/>
      <c r="BC544" s="178"/>
      <c r="BD544" s="178"/>
      <c r="BE544" s="178"/>
    </row>
    <row r="545" spans="1:57" ht="11.25" customHeight="1">
      <c r="A545" s="188"/>
      <c r="B545" s="188"/>
      <c r="C545" s="188"/>
      <c r="D545" s="188"/>
      <c r="E545" s="188"/>
      <c r="F545" s="188"/>
      <c r="G545" s="188"/>
      <c r="H545" s="188"/>
      <c r="I545" s="188"/>
      <c r="J545" s="188"/>
      <c r="K545" s="188"/>
      <c r="L545" s="188"/>
      <c r="M545" s="188"/>
      <c r="N545" s="188"/>
      <c r="O545" s="188"/>
      <c r="P545" s="188"/>
      <c r="Q545" s="188"/>
      <c r="R545" s="188"/>
      <c r="S545" s="188"/>
      <c r="T545" s="188"/>
      <c r="U545" s="188"/>
      <c r="V545" s="188"/>
      <c r="W545" s="188"/>
      <c r="X545" s="188"/>
      <c r="Y545" s="188"/>
      <c r="Z545" s="188"/>
      <c r="AA545" s="189"/>
      <c r="AB545" s="189"/>
      <c r="AC545" s="189"/>
      <c r="AD545" s="178"/>
      <c r="AE545" s="178"/>
      <c r="AF545" s="178"/>
      <c r="AG545" s="178"/>
      <c r="AH545" s="178"/>
      <c r="AI545" s="178"/>
      <c r="AJ545" s="178"/>
      <c r="AK545" s="178"/>
      <c r="AL545" s="178"/>
      <c r="AM545" s="178"/>
      <c r="AN545" s="178"/>
      <c r="AO545" s="178"/>
      <c r="AP545" s="178"/>
      <c r="AQ545" s="178"/>
      <c r="AR545" s="178"/>
      <c r="AS545" s="178"/>
      <c r="AT545" s="178"/>
      <c r="AU545" s="178"/>
      <c r="AV545" s="178"/>
      <c r="AW545" s="178"/>
      <c r="AX545" s="178"/>
      <c r="AY545" s="178"/>
      <c r="AZ545" s="178"/>
      <c r="BA545" s="178"/>
      <c r="BB545" s="178"/>
      <c r="BC545" s="178"/>
      <c r="BD545" s="178"/>
      <c r="BE545" s="178"/>
    </row>
    <row r="546" spans="1:57" ht="11.25" customHeight="1">
      <c r="A546" s="188"/>
      <c r="B546" s="188"/>
      <c r="C546" s="188"/>
      <c r="D546" s="188"/>
      <c r="E546" s="188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9"/>
      <c r="AB546" s="189"/>
      <c r="AC546" s="189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8"/>
      <c r="AT546" s="178"/>
      <c r="AU546" s="178"/>
      <c r="AV546" s="178"/>
      <c r="AW546" s="178"/>
      <c r="AX546" s="178"/>
      <c r="AY546" s="178"/>
      <c r="AZ546" s="178"/>
      <c r="BA546" s="178"/>
      <c r="BB546" s="178"/>
      <c r="BC546" s="178"/>
      <c r="BD546" s="178"/>
      <c r="BE546" s="178"/>
    </row>
    <row r="547" spans="1:57" ht="11.25" customHeight="1">
      <c r="A547" s="188"/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9"/>
      <c r="AB547" s="189"/>
      <c r="AC547" s="189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8"/>
      <c r="AT547" s="178"/>
      <c r="AU547" s="178"/>
      <c r="AV547" s="178"/>
      <c r="AW547" s="178"/>
      <c r="AX547" s="178"/>
      <c r="AY547" s="178"/>
      <c r="AZ547" s="178"/>
      <c r="BA547" s="178"/>
      <c r="BB547" s="178"/>
      <c r="BC547" s="178"/>
      <c r="BD547" s="178"/>
      <c r="BE547" s="178"/>
    </row>
    <row r="548" spans="1:57" ht="11.25" customHeight="1">
      <c r="A548" s="188"/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9"/>
      <c r="AB548" s="189"/>
      <c r="AC548" s="189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8"/>
      <c r="AT548" s="178"/>
      <c r="AU548" s="178"/>
      <c r="AV548" s="178"/>
      <c r="AW548" s="178"/>
      <c r="AX548" s="178"/>
      <c r="AY548" s="178"/>
      <c r="AZ548" s="178"/>
      <c r="BA548" s="178"/>
      <c r="BB548" s="178"/>
      <c r="BC548" s="178"/>
      <c r="BD548" s="178"/>
      <c r="BE548" s="178"/>
    </row>
    <row r="549" spans="1:57" ht="11.25" customHeight="1">
      <c r="A549" s="188"/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9"/>
      <c r="AB549" s="189"/>
      <c r="AC549" s="189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8"/>
      <c r="AT549" s="178"/>
      <c r="AU549" s="178"/>
      <c r="AV549" s="178"/>
      <c r="AW549" s="178"/>
      <c r="AX549" s="178"/>
      <c r="AY549" s="178"/>
      <c r="AZ549" s="178"/>
      <c r="BA549" s="178"/>
      <c r="BB549" s="178"/>
      <c r="BC549" s="178"/>
      <c r="BD549" s="178"/>
      <c r="BE549" s="178"/>
    </row>
    <row r="550" spans="1:57" ht="11.25" customHeight="1">
      <c r="A550" s="188"/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9"/>
      <c r="AB550" s="189"/>
      <c r="AC550" s="189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8"/>
      <c r="AT550" s="178"/>
      <c r="AU550" s="178"/>
      <c r="AV550" s="178"/>
      <c r="AW550" s="178"/>
      <c r="AX550" s="178"/>
      <c r="AY550" s="178"/>
      <c r="AZ550" s="178"/>
      <c r="BA550" s="178"/>
      <c r="BB550" s="178"/>
      <c r="BC550" s="178"/>
      <c r="BD550" s="178"/>
      <c r="BE550" s="178"/>
    </row>
    <row r="551" spans="1:57" ht="11.25" customHeight="1">
      <c r="A551" s="188"/>
      <c r="B551" s="188"/>
      <c r="C551" s="188"/>
      <c r="D551" s="188"/>
      <c r="E551" s="188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9"/>
      <c r="AB551" s="189"/>
      <c r="AC551" s="189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78"/>
      <c r="AT551" s="178"/>
      <c r="AU551" s="178"/>
      <c r="AV551" s="178"/>
      <c r="AW551" s="178"/>
      <c r="AX551" s="178"/>
      <c r="AY551" s="178"/>
      <c r="AZ551" s="178"/>
      <c r="BA551" s="178"/>
      <c r="BB551" s="178"/>
      <c r="BC551" s="178"/>
      <c r="BD551" s="178"/>
      <c r="BE551" s="178"/>
    </row>
    <row r="552" spans="1:57" ht="11.25" customHeight="1">
      <c r="A552" s="188"/>
      <c r="B552" s="188"/>
      <c r="C552" s="188"/>
      <c r="D552" s="188"/>
      <c r="E552" s="188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9"/>
      <c r="AB552" s="189"/>
      <c r="AC552" s="189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78"/>
      <c r="AT552" s="178"/>
      <c r="AU552" s="178"/>
      <c r="AV552" s="178"/>
      <c r="AW552" s="178"/>
      <c r="AX552" s="178"/>
      <c r="AY552" s="178"/>
      <c r="AZ552" s="178"/>
      <c r="BA552" s="178"/>
      <c r="BB552" s="178"/>
      <c r="BC552" s="178"/>
      <c r="BD552" s="178"/>
      <c r="BE552" s="178"/>
    </row>
    <row r="553" spans="1:57" ht="11.25" customHeight="1">
      <c r="A553" s="188"/>
      <c r="B553" s="188"/>
      <c r="C553" s="188"/>
      <c r="D553" s="188"/>
      <c r="E553" s="188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9"/>
      <c r="AB553" s="189"/>
      <c r="AC553" s="189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78"/>
      <c r="AT553" s="178"/>
      <c r="AU553" s="178"/>
      <c r="AV553" s="178"/>
      <c r="AW553" s="178"/>
      <c r="AX553" s="178"/>
      <c r="AY553" s="178"/>
      <c r="AZ553" s="178"/>
      <c r="BA553" s="178"/>
      <c r="BB553" s="178"/>
      <c r="BC553" s="178"/>
      <c r="BD553" s="178"/>
      <c r="BE553" s="178"/>
    </row>
    <row r="554" spans="1:57" ht="11.25" customHeight="1">
      <c r="A554" s="188"/>
      <c r="B554" s="188"/>
      <c r="C554" s="188"/>
      <c r="D554" s="188"/>
      <c r="E554" s="188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9"/>
      <c r="AB554" s="189"/>
      <c r="AC554" s="189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78"/>
      <c r="AT554" s="178"/>
      <c r="AU554" s="178"/>
      <c r="AV554" s="178"/>
      <c r="AW554" s="178"/>
      <c r="AX554" s="178"/>
      <c r="AY554" s="178"/>
      <c r="AZ554" s="178"/>
      <c r="BA554" s="178"/>
      <c r="BB554" s="178"/>
      <c r="BC554" s="178"/>
      <c r="BD554" s="178"/>
      <c r="BE554" s="178"/>
    </row>
    <row r="555" spans="1:57" ht="11.25" customHeight="1">
      <c r="A555" s="188"/>
      <c r="B555" s="188"/>
      <c r="C555" s="188"/>
      <c r="D555" s="188"/>
      <c r="E555" s="188"/>
      <c r="F555" s="188"/>
      <c r="G555" s="188"/>
      <c r="H555" s="188"/>
      <c r="I555" s="188"/>
      <c r="J555" s="188"/>
      <c r="K555" s="188"/>
      <c r="L555" s="188"/>
      <c r="M555" s="188"/>
      <c r="N555" s="188"/>
      <c r="O555" s="188"/>
      <c r="P555" s="188"/>
      <c r="Q555" s="188"/>
      <c r="R555" s="188"/>
      <c r="S555" s="188"/>
      <c r="T555" s="188"/>
      <c r="U555" s="188"/>
      <c r="V555" s="188"/>
      <c r="W555" s="188"/>
      <c r="X555" s="188"/>
      <c r="Y555" s="188"/>
      <c r="Z555" s="188"/>
      <c r="AA555" s="189"/>
      <c r="AB555" s="189"/>
      <c r="AC555" s="189"/>
      <c r="AD555" s="178"/>
      <c r="AE555" s="178"/>
      <c r="AF555" s="178"/>
      <c r="AG555" s="178"/>
      <c r="AH555" s="178"/>
      <c r="AI555" s="178"/>
      <c r="AJ555" s="178"/>
      <c r="AK555" s="178"/>
      <c r="AL555" s="178"/>
      <c r="AM555" s="178"/>
      <c r="AN555" s="178"/>
      <c r="AO555" s="178"/>
      <c r="AP555" s="178"/>
      <c r="AQ555" s="178"/>
      <c r="AR555" s="178"/>
      <c r="AS555" s="178"/>
      <c r="AT555" s="178"/>
      <c r="AU555" s="178"/>
      <c r="AV555" s="178"/>
      <c r="AW555" s="178"/>
      <c r="AX555" s="178"/>
      <c r="AY555" s="178"/>
      <c r="AZ555" s="178"/>
      <c r="BA555" s="178"/>
      <c r="BB555" s="178"/>
      <c r="BC555" s="178"/>
      <c r="BD555" s="178"/>
      <c r="BE555" s="178"/>
    </row>
    <row r="556" spans="1:57" ht="11.25" customHeight="1">
      <c r="A556" s="188"/>
      <c r="B556" s="188"/>
      <c r="C556" s="188"/>
      <c r="D556" s="188"/>
      <c r="E556" s="188"/>
      <c r="F556" s="188"/>
      <c r="G556" s="188"/>
      <c r="H556" s="188"/>
      <c r="I556" s="188"/>
      <c r="J556" s="188"/>
      <c r="K556" s="188"/>
      <c r="L556" s="188"/>
      <c r="M556" s="188"/>
      <c r="N556" s="188"/>
      <c r="O556" s="188"/>
      <c r="P556" s="188"/>
      <c r="Q556" s="188"/>
      <c r="R556" s="188"/>
      <c r="S556" s="188"/>
      <c r="T556" s="188"/>
      <c r="U556" s="188"/>
      <c r="V556" s="188"/>
      <c r="W556" s="188"/>
      <c r="X556" s="188"/>
      <c r="Y556" s="188"/>
      <c r="Z556" s="188"/>
      <c r="AA556" s="189"/>
      <c r="AB556" s="189"/>
      <c r="AC556" s="189"/>
      <c r="AD556" s="178"/>
      <c r="AE556" s="178"/>
      <c r="AF556" s="178"/>
      <c r="AG556" s="178"/>
      <c r="AH556" s="178"/>
      <c r="AI556" s="178"/>
      <c r="AJ556" s="178"/>
      <c r="AK556" s="178"/>
      <c r="AL556" s="178"/>
      <c r="AM556" s="178"/>
      <c r="AN556" s="178"/>
      <c r="AO556" s="178"/>
      <c r="AP556" s="178"/>
      <c r="AQ556" s="178"/>
      <c r="AR556" s="178"/>
      <c r="AS556" s="178"/>
      <c r="AT556" s="178"/>
      <c r="AU556" s="178"/>
      <c r="AV556" s="178"/>
      <c r="AW556" s="178"/>
      <c r="AX556" s="178"/>
      <c r="AY556" s="178"/>
      <c r="AZ556" s="178"/>
      <c r="BA556" s="178"/>
      <c r="BB556" s="178"/>
      <c r="BC556" s="178"/>
      <c r="BD556" s="178"/>
      <c r="BE556" s="178"/>
    </row>
    <row r="557" spans="1:57" ht="11.25" customHeight="1">
      <c r="A557" s="188"/>
      <c r="B557" s="188"/>
      <c r="C557" s="188"/>
      <c r="D557" s="188"/>
      <c r="E557" s="188"/>
      <c r="F557" s="188"/>
      <c r="G557" s="188"/>
      <c r="H557" s="188"/>
      <c r="I557" s="188"/>
      <c r="J557" s="188"/>
      <c r="K557" s="188"/>
      <c r="L557" s="188"/>
      <c r="M557" s="188"/>
      <c r="N557" s="188"/>
      <c r="O557" s="188"/>
      <c r="P557" s="188"/>
      <c r="Q557" s="188"/>
      <c r="R557" s="188"/>
      <c r="S557" s="188"/>
      <c r="T557" s="188"/>
      <c r="U557" s="188"/>
      <c r="V557" s="188"/>
      <c r="W557" s="188"/>
      <c r="X557" s="188"/>
      <c r="Y557" s="188"/>
      <c r="Z557" s="188"/>
      <c r="AA557" s="189"/>
      <c r="AB557" s="189"/>
      <c r="AC557" s="189"/>
      <c r="AD557" s="178"/>
      <c r="AE557" s="178"/>
      <c r="AF557" s="178"/>
      <c r="AG557" s="178"/>
      <c r="AH557" s="178"/>
      <c r="AI557" s="178"/>
      <c r="AJ557" s="178"/>
      <c r="AK557" s="178"/>
      <c r="AL557" s="178"/>
      <c r="AM557" s="178"/>
      <c r="AN557" s="178"/>
      <c r="AO557" s="178"/>
      <c r="AP557" s="178"/>
      <c r="AQ557" s="178"/>
      <c r="AR557" s="178"/>
      <c r="AS557" s="178"/>
      <c r="AT557" s="178"/>
      <c r="AU557" s="178"/>
      <c r="AV557" s="178"/>
      <c r="AW557" s="178"/>
      <c r="AX557" s="178"/>
      <c r="AY557" s="178"/>
      <c r="AZ557" s="178"/>
      <c r="BA557" s="178"/>
      <c r="BB557" s="178"/>
      <c r="BC557" s="178"/>
      <c r="BD557" s="178"/>
      <c r="BE557" s="178"/>
    </row>
    <row r="558" spans="1:57" ht="11.25" customHeight="1">
      <c r="A558" s="188"/>
      <c r="B558" s="188"/>
      <c r="C558" s="188"/>
      <c r="D558" s="188"/>
      <c r="E558" s="188"/>
      <c r="F558" s="188"/>
      <c r="G558" s="188"/>
      <c r="H558" s="188"/>
      <c r="I558" s="188"/>
      <c r="J558" s="188"/>
      <c r="K558" s="188"/>
      <c r="L558" s="188"/>
      <c r="M558" s="188"/>
      <c r="N558" s="188"/>
      <c r="O558" s="188"/>
      <c r="P558" s="188"/>
      <c r="Q558" s="188"/>
      <c r="R558" s="188"/>
      <c r="S558" s="188"/>
      <c r="T558" s="188"/>
      <c r="U558" s="188"/>
      <c r="V558" s="188"/>
      <c r="W558" s="188"/>
      <c r="X558" s="188"/>
      <c r="Y558" s="188"/>
      <c r="Z558" s="188"/>
      <c r="AA558" s="189"/>
      <c r="AB558" s="189"/>
      <c r="AC558" s="189"/>
      <c r="AD558" s="178"/>
      <c r="AE558" s="178"/>
      <c r="AF558" s="178"/>
      <c r="AG558" s="178"/>
      <c r="AH558" s="178"/>
      <c r="AI558" s="178"/>
      <c r="AJ558" s="178"/>
      <c r="AK558" s="178"/>
      <c r="AL558" s="178"/>
      <c r="AM558" s="178"/>
      <c r="AN558" s="178"/>
      <c r="AO558" s="178"/>
      <c r="AP558" s="178"/>
      <c r="AQ558" s="178"/>
      <c r="AR558" s="178"/>
      <c r="AS558" s="178"/>
      <c r="AT558" s="178"/>
      <c r="AU558" s="178"/>
      <c r="AV558" s="178"/>
      <c r="AW558" s="178"/>
      <c r="AX558" s="178"/>
      <c r="AY558" s="178"/>
      <c r="AZ558" s="178"/>
      <c r="BA558" s="178"/>
      <c r="BB558" s="178"/>
      <c r="BC558" s="178"/>
      <c r="BD558" s="178"/>
      <c r="BE558" s="178"/>
    </row>
    <row r="559" spans="1:57" ht="11.25" customHeight="1">
      <c r="A559" s="188"/>
      <c r="B559" s="188"/>
      <c r="C559" s="188"/>
      <c r="D559" s="188"/>
      <c r="E559" s="188"/>
      <c r="F559" s="188"/>
      <c r="G559" s="188"/>
      <c r="H559" s="188"/>
      <c r="I559" s="188"/>
      <c r="J559" s="188"/>
      <c r="K559" s="188"/>
      <c r="L559" s="188"/>
      <c r="M559" s="188"/>
      <c r="N559" s="188"/>
      <c r="O559" s="188"/>
      <c r="P559" s="188"/>
      <c r="Q559" s="188"/>
      <c r="R559" s="188"/>
      <c r="S559" s="188"/>
      <c r="T559" s="188"/>
      <c r="U559" s="188"/>
      <c r="V559" s="188"/>
      <c r="W559" s="188"/>
      <c r="X559" s="188"/>
      <c r="Y559" s="188"/>
      <c r="Z559" s="188"/>
      <c r="AA559" s="189"/>
      <c r="AB559" s="189"/>
      <c r="AC559" s="189"/>
      <c r="AD559" s="178"/>
      <c r="AE559" s="178"/>
      <c r="AF559" s="178"/>
      <c r="AG559" s="178"/>
      <c r="AH559" s="178"/>
      <c r="AI559" s="178"/>
      <c r="AJ559" s="178"/>
      <c r="AK559" s="178"/>
      <c r="AL559" s="178"/>
      <c r="AM559" s="178"/>
      <c r="AN559" s="178"/>
      <c r="AO559" s="178"/>
      <c r="AP559" s="178"/>
      <c r="AQ559" s="178"/>
      <c r="AR559" s="178"/>
      <c r="AS559" s="178"/>
      <c r="AT559" s="178"/>
      <c r="AU559" s="178"/>
      <c r="AV559" s="178"/>
      <c r="AW559" s="178"/>
      <c r="AX559" s="178"/>
      <c r="AY559" s="178"/>
      <c r="AZ559" s="178"/>
      <c r="BA559" s="178"/>
      <c r="BB559" s="178"/>
      <c r="BC559" s="178"/>
      <c r="BD559" s="178"/>
      <c r="BE559" s="178"/>
    </row>
    <row r="560" spans="1:57" ht="11.25" customHeight="1">
      <c r="A560" s="188"/>
      <c r="B560" s="188"/>
      <c r="C560" s="188"/>
      <c r="D560" s="188"/>
      <c r="E560" s="188"/>
      <c r="F560" s="188"/>
      <c r="G560" s="188"/>
      <c r="H560" s="188"/>
      <c r="I560" s="188"/>
      <c r="J560" s="188"/>
      <c r="K560" s="188"/>
      <c r="L560" s="188"/>
      <c r="M560" s="188"/>
      <c r="N560" s="188"/>
      <c r="O560" s="188"/>
      <c r="P560" s="188"/>
      <c r="Q560" s="188"/>
      <c r="R560" s="188"/>
      <c r="S560" s="188"/>
      <c r="T560" s="188"/>
      <c r="U560" s="188"/>
      <c r="V560" s="188"/>
      <c r="W560" s="188"/>
      <c r="X560" s="188"/>
      <c r="Y560" s="188"/>
      <c r="Z560" s="188"/>
      <c r="AA560" s="189"/>
      <c r="AB560" s="189"/>
      <c r="AC560" s="189"/>
      <c r="AD560" s="178"/>
      <c r="AE560" s="178"/>
      <c r="AF560" s="178"/>
      <c r="AG560" s="178"/>
      <c r="AH560" s="178"/>
      <c r="AI560" s="178"/>
      <c r="AJ560" s="178"/>
      <c r="AK560" s="178"/>
      <c r="AL560" s="178"/>
      <c r="AM560" s="178"/>
      <c r="AN560" s="178"/>
      <c r="AO560" s="178"/>
      <c r="AP560" s="178"/>
      <c r="AQ560" s="178"/>
      <c r="AR560" s="178"/>
      <c r="AS560" s="178"/>
      <c r="AT560" s="178"/>
      <c r="AU560" s="178"/>
      <c r="AV560" s="178"/>
      <c r="AW560" s="178"/>
      <c r="AX560" s="178"/>
      <c r="AY560" s="178"/>
      <c r="AZ560" s="178"/>
      <c r="BA560" s="178"/>
      <c r="BB560" s="178"/>
      <c r="BC560" s="178"/>
      <c r="BD560" s="178"/>
      <c r="BE560" s="178"/>
    </row>
    <row r="561" spans="1:57" ht="11.25" customHeight="1">
      <c r="A561" s="188"/>
      <c r="B561" s="188"/>
      <c r="C561" s="188"/>
      <c r="D561" s="188"/>
      <c r="E561" s="188"/>
      <c r="F561" s="188"/>
      <c r="G561" s="188"/>
      <c r="H561" s="188"/>
      <c r="I561" s="188"/>
      <c r="J561" s="188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  <c r="U561" s="188"/>
      <c r="V561" s="188"/>
      <c r="W561" s="188"/>
      <c r="X561" s="188"/>
      <c r="Y561" s="188"/>
      <c r="Z561" s="188"/>
      <c r="AA561" s="189"/>
      <c r="AB561" s="189"/>
      <c r="AC561" s="189"/>
      <c r="AD561" s="178"/>
      <c r="AE561" s="178"/>
      <c r="AF561" s="178"/>
      <c r="AG561" s="178"/>
      <c r="AH561" s="178"/>
      <c r="AI561" s="178"/>
      <c r="AJ561" s="178"/>
      <c r="AK561" s="178"/>
      <c r="AL561" s="178"/>
      <c r="AM561" s="178"/>
      <c r="AN561" s="178"/>
      <c r="AO561" s="178"/>
      <c r="AP561" s="178"/>
      <c r="AQ561" s="178"/>
      <c r="AR561" s="178"/>
      <c r="AS561" s="178"/>
      <c r="AT561" s="178"/>
      <c r="AU561" s="178"/>
      <c r="AV561" s="178"/>
      <c r="AW561" s="178"/>
      <c r="AX561" s="178"/>
      <c r="AY561" s="178"/>
      <c r="AZ561" s="178"/>
      <c r="BA561" s="178"/>
      <c r="BB561" s="178"/>
      <c r="BC561" s="178"/>
      <c r="BD561" s="178"/>
      <c r="BE561" s="178"/>
    </row>
    <row r="562" spans="1:57" ht="11.25" customHeight="1">
      <c r="A562" s="188"/>
      <c r="B562" s="188"/>
      <c r="C562" s="188"/>
      <c r="D562" s="188"/>
      <c r="E562" s="188"/>
      <c r="F562" s="188"/>
      <c r="G562" s="188"/>
      <c r="H562" s="188"/>
      <c r="I562" s="188"/>
      <c r="J562" s="188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  <c r="U562" s="188"/>
      <c r="V562" s="188"/>
      <c r="W562" s="188"/>
      <c r="X562" s="188"/>
      <c r="Y562" s="188"/>
      <c r="Z562" s="188"/>
      <c r="AA562" s="189"/>
      <c r="AB562" s="189"/>
      <c r="AC562" s="189"/>
      <c r="AD562" s="178"/>
      <c r="AE562" s="178"/>
      <c r="AF562" s="178"/>
      <c r="AG562" s="178"/>
      <c r="AH562" s="178"/>
      <c r="AI562" s="178"/>
      <c r="AJ562" s="178"/>
      <c r="AK562" s="178"/>
      <c r="AL562" s="178"/>
      <c r="AM562" s="178"/>
      <c r="AN562" s="178"/>
      <c r="AO562" s="178"/>
      <c r="AP562" s="178"/>
      <c r="AQ562" s="178"/>
      <c r="AR562" s="178"/>
      <c r="AS562" s="178"/>
      <c r="AT562" s="178"/>
      <c r="AU562" s="178"/>
      <c r="AV562" s="178"/>
      <c r="AW562" s="178"/>
      <c r="AX562" s="178"/>
      <c r="AY562" s="178"/>
      <c r="AZ562" s="178"/>
      <c r="BA562" s="178"/>
      <c r="BB562" s="178"/>
      <c r="BC562" s="178"/>
      <c r="BD562" s="178"/>
      <c r="BE562" s="178"/>
    </row>
    <row r="563" spans="1:57" ht="11.25" customHeight="1">
      <c r="A563" s="188"/>
      <c r="B563" s="188"/>
      <c r="C563" s="188"/>
      <c r="D563" s="188"/>
      <c r="E563" s="188"/>
      <c r="F563" s="188"/>
      <c r="G563" s="188"/>
      <c r="H563" s="188"/>
      <c r="I563" s="188"/>
      <c r="J563" s="188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  <c r="U563" s="188"/>
      <c r="V563" s="188"/>
      <c r="W563" s="188"/>
      <c r="X563" s="188"/>
      <c r="Y563" s="188"/>
      <c r="Z563" s="188"/>
      <c r="AA563" s="189"/>
      <c r="AB563" s="189"/>
      <c r="AC563" s="189"/>
      <c r="AD563" s="178"/>
      <c r="AE563" s="178"/>
      <c r="AF563" s="178"/>
      <c r="AG563" s="178"/>
      <c r="AH563" s="178"/>
      <c r="AI563" s="178"/>
      <c r="AJ563" s="178"/>
      <c r="AK563" s="178"/>
      <c r="AL563" s="178"/>
      <c r="AM563" s="178"/>
      <c r="AN563" s="178"/>
      <c r="AO563" s="178"/>
      <c r="AP563" s="178"/>
      <c r="AQ563" s="178"/>
      <c r="AR563" s="178"/>
      <c r="AS563" s="178"/>
      <c r="AT563" s="178"/>
      <c r="AU563" s="178"/>
      <c r="AV563" s="178"/>
      <c r="AW563" s="178"/>
      <c r="AX563" s="178"/>
      <c r="AY563" s="178"/>
      <c r="AZ563" s="178"/>
      <c r="BA563" s="178"/>
      <c r="BB563" s="178"/>
      <c r="BC563" s="178"/>
      <c r="BD563" s="178"/>
      <c r="BE563" s="178"/>
    </row>
    <row r="564" spans="1:57" ht="11.25" customHeight="1">
      <c r="A564" s="188"/>
      <c r="B564" s="188"/>
      <c r="C564" s="188"/>
      <c r="D564" s="188"/>
      <c r="E564" s="188"/>
      <c r="F564" s="188"/>
      <c r="G564" s="188"/>
      <c r="H564" s="188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9"/>
      <c r="AB564" s="189"/>
      <c r="AC564" s="189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8"/>
      <c r="AT564" s="178"/>
      <c r="AU564" s="178"/>
      <c r="AV564" s="178"/>
      <c r="AW564" s="178"/>
      <c r="AX564" s="178"/>
      <c r="AY564" s="178"/>
      <c r="AZ564" s="178"/>
      <c r="BA564" s="178"/>
      <c r="BB564" s="178"/>
      <c r="BC564" s="178"/>
      <c r="BD564" s="178"/>
      <c r="BE564" s="178"/>
    </row>
    <row r="565" spans="1:57" ht="11.25" customHeight="1">
      <c r="A565" s="188"/>
      <c r="B565" s="188"/>
      <c r="C565" s="188"/>
      <c r="D565" s="188"/>
      <c r="E565" s="188"/>
      <c r="F565" s="188"/>
      <c r="G565" s="188"/>
      <c r="H565" s="188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9"/>
      <c r="AB565" s="189"/>
      <c r="AC565" s="189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</row>
    <row r="566" spans="1:57" ht="11.25" customHeight="1">
      <c r="A566" s="188"/>
      <c r="B566" s="188"/>
      <c r="C566" s="188"/>
      <c r="D566" s="188"/>
      <c r="E566" s="188"/>
      <c r="F566" s="188"/>
      <c r="G566" s="188"/>
      <c r="H566" s="188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9"/>
      <c r="AB566" s="189"/>
      <c r="AC566" s="189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</row>
    <row r="567" spans="1:57" ht="11.25" customHeight="1">
      <c r="A567" s="188"/>
      <c r="B567" s="188"/>
      <c r="C567" s="188"/>
      <c r="D567" s="188"/>
      <c r="E567" s="188"/>
      <c r="F567" s="188"/>
      <c r="G567" s="188"/>
      <c r="H567" s="188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9"/>
      <c r="AB567" s="189"/>
      <c r="AC567" s="189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</row>
    <row r="568" spans="1:57" ht="11.25" customHeight="1">
      <c r="A568" s="188"/>
      <c r="B568" s="188"/>
      <c r="C568" s="188"/>
      <c r="D568" s="188"/>
      <c r="E568" s="188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9"/>
      <c r="AB568" s="189"/>
      <c r="AC568" s="189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</row>
    <row r="569" spans="1:57" ht="11.25" customHeight="1">
      <c r="A569" s="188"/>
      <c r="B569" s="188"/>
      <c r="C569" s="188"/>
      <c r="D569" s="188"/>
      <c r="E569" s="188"/>
      <c r="F569" s="188"/>
      <c r="G569" s="188"/>
      <c r="H569" s="188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9"/>
      <c r="AB569" s="189"/>
      <c r="AC569" s="189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</row>
    <row r="570" spans="1:57" ht="11.25" customHeight="1">
      <c r="A570" s="188"/>
      <c r="B570" s="188"/>
      <c r="C570" s="188"/>
      <c r="D570" s="188"/>
      <c r="E570" s="188"/>
      <c r="F570" s="188"/>
      <c r="G570" s="188"/>
      <c r="H570" s="188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9"/>
      <c r="AB570" s="189"/>
      <c r="AC570" s="189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78"/>
      <c r="AT570" s="178"/>
      <c r="AU570" s="178"/>
      <c r="AV570" s="178"/>
      <c r="AW570" s="178"/>
      <c r="AX570" s="178"/>
      <c r="AY570" s="178"/>
      <c r="AZ570" s="178"/>
      <c r="BA570" s="178"/>
      <c r="BB570" s="178"/>
      <c r="BC570" s="178"/>
      <c r="BD570" s="178"/>
      <c r="BE570" s="178"/>
    </row>
    <row r="571" spans="1:57" ht="11.25" customHeight="1">
      <c r="A571" s="188"/>
      <c r="B571" s="188"/>
      <c r="C571" s="188"/>
      <c r="D571" s="188"/>
      <c r="E571" s="188"/>
      <c r="F571" s="188"/>
      <c r="G571" s="188"/>
      <c r="H571" s="188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9"/>
      <c r="AB571" s="189"/>
      <c r="AC571" s="189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78"/>
      <c r="AT571" s="178"/>
      <c r="AU571" s="178"/>
      <c r="AV571" s="178"/>
      <c r="AW571" s="178"/>
      <c r="AX571" s="178"/>
      <c r="AY571" s="178"/>
      <c r="AZ571" s="178"/>
      <c r="BA571" s="178"/>
      <c r="BB571" s="178"/>
      <c r="BC571" s="178"/>
      <c r="BD571" s="178"/>
      <c r="BE571" s="178"/>
    </row>
    <row r="572" spans="1:57" ht="11.25" customHeight="1">
      <c r="A572" s="188"/>
      <c r="B572" s="188"/>
      <c r="C572" s="188"/>
      <c r="D572" s="188"/>
      <c r="E572" s="188"/>
      <c r="F572" s="188"/>
      <c r="G572" s="188"/>
      <c r="H572" s="188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9"/>
      <c r="AB572" s="189"/>
      <c r="AC572" s="189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78"/>
      <c r="AT572" s="178"/>
      <c r="AU572" s="178"/>
      <c r="AV572" s="178"/>
      <c r="AW572" s="178"/>
      <c r="AX572" s="178"/>
      <c r="AY572" s="178"/>
      <c r="AZ572" s="178"/>
      <c r="BA572" s="178"/>
      <c r="BB572" s="178"/>
      <c r="BC572" s="178"/>
      <c r="BD572" s="178"/>
      <c r="BE572" s="178"/>
    </row>
    <row r="573" spans="1:57" ht="11.25" customHeight="1">
      <c r="A573" s="188"/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9"/>
      <c r="AB573" s="189"/>
      <c r="AC573" s="189"/>
      <c r="AD573" s="178"/>
      <c r="AE573" s="178"/>
      <c r="AF573" s="178"/>
      <c r="AG573" s="178"/>
      <c r="AH573" s="178"/>
      <c r="AI573" s="178"/>
      <c r="AJ573" s="178"/>
      <c r="AK573" s="178"/>
      <c r="AL573" s="178"/>
      <c r="AM573" s="178"/>
      <c r="AN573" s="178"/>
      <c r="AO573" s="178"/>
      <c r="AP573" s="178"/>
      <c r="AQ573" s="178"/>
      <c r="AR573" s="178"/>
      <c r="AS573" s="178"/>
      <c r="AT573" s="178"/>
      <c r="AU573" s="178"/>
      <c r="AV573" s="178"/>
      <c r="AW573" s="178"/>
      <c r="AX573" s="178"/>
      <c r="AY573" s="178"/>
      <c r="AZ573" s="178"/>
      <c r="BA573" s="178"/>
      <c r="BB573" s="178"/>
      <c r="BC573" s="178"/>
      <c r="BD573" s="178"/>
      <c r="BE573" s="178"/>
    </row>
    <row r="574" spans="1:57" ht="11.25" customHeight="1">
      <c r="A574" s="188"/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  <c r="U574" s="188"/>
      <c r="V574" s="188"/>
      <c r="W574" s="188"/>
      <c r="X574" s="188"/>
      <c r="Y574" s="188"/>
      <c r="Z574" s="188"/>
      <c r="AA574" s="189"/>
      <c r="AB574" s="189"/>
      <c r="AC574" s="189"/>
      <c r="AD574" s="178"/>
      <c r="AE574" s="178"/>
      <c r="AF574" s="178"/>
      <c r="AG574" s="178"/>
      <c r="AH574" s="178"/>
      <c r="AI574" s="178"/>
      <c r="AJ574" s="178"/>
      <c r="AK574" s="178"/>
      <c r="AL574" s="178"/>
      <c r="AM574" s="178"/>
      <c r="AN574" s="178"/>
      <c r="AO574" s="178"/>
      <c r="AP574" s="178"/>
      <c r="AQ574" s="178"/>
      <c r="AR574" s="178"/>
      <c r="AS574" s="178"/>
      <c r="AT574" s="178"/>
      <c r="AU574" s="178"/>
      <c r="AV574" s="178"/>
      <c r="AW574" s="178"/>
      <c r="AX574" s="178"/>
      <c r="AY574" s="178"/>
      <c r="AZ574" s="178"/>
      <c r="BA574" s="178"/>
      <c r="BB574" s="178"/>
      <c r="BC574" s="178"/>
      <c r="BD574" s="178"/>
      <c r="BE574" s="178"/>
    </row>
    <row r="575" spans="1:57" ht="11.25" customHeight="1">
      <c r="A575" s="188"/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  <c r="O575" s="188"/>
      <c r="P575" s="188"/>
      <c r="Q575" s="188"/>
      <c r="R575" s="188"/>
      <c r="S575" s="188"/>
      <c r="T575" s="188"/>
      <c r="U575" s="188"/>
      <c r="V575" s="188"/>
      <c r="W575" s="188"/>
      <c r="X575" s="188"/>
      <c r="Y575" s="188"/>
      <c r="Z575" s="188"/>
      <c r="AA575" s="189"/>
      <c r="AB575" s="189"/>
      <c r="AC575" s="189"/>
      <c r="AD575" s="178"/>
      <c r="AE575" s="178"/>
      <c r="AF575" s="178"/>
      <c r="AG575" s="178"/>
      <c r="AH575" s="178"/>
      <c r="AI575" s="178"/>
      <c r="AJ575" s="178"/>
      <c r="AK575" s="178"/>
      <c r="AL575" s="178"/>
      <c r="AM575" s="178"/>
      <c r="AN575" s="178"/>
      <c r="AO575" s="178"/>
      <c r="AP575" s="178"/>
      <c r="AQ575" s="178"/>
      <c r="AR575" s="178"/>
      <c r="AS575" s="178"/>
      <c r="AT575" s="178"/>
      <c r="AU575" s="178"/>
      <c r="AV575" s="178"/>
      <c r="AW575" s="178"/>
      <c r="AX575" s="178"/>
      <c r="AY575" s="178"/>
      <c r="AZ575" s="178"/>
      <c r="BA575" s="178"/>
      <c r="BB575" s="178"/>
      <c r="BC575" s="178"/>
      <c r="BD575" s="178"/>
      <c r="BE575" s="178"/>
    </row>
    <row r="576" spans="1:57" ht="11.25" customHeight="1">
      <c r="A576" s="188"/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  <c r="O576" s="188"/>
      <c r="P576" s="188"/>
      <c r="Q576" s="188"/>
      <c r="R576" s="188"/>
      <c r="S576" s="188"/>
      <c r="T576" s="188"/>
      <c r="U576" s="188"/>
      <c r="V576" s="188"/>
      <c r="W576" s="188"/>
      <c r="X576" s="188"/>
      <c r="Y576" s="188"/>
      <c r="Z576" s="188"/>
      <c r="AA576" s="189"/>
      <c r="AB576" s="189"/>
      <c r="AC576" s="189"/>
      <c r="AD576" s="178"/>
      <c r="AE576" s="178"/>
      <c r="AF576" s="178"/>
      <c r="AG576" s="178"/>
      <c r="AH576" s="178"/>
      <c r="AI576" s="178"/>
      <c r="AJ576" s="178"/>
      <c r="AK576" s="178"/>
      <c r="AL576" s="178"/>
      <c r="AM576" s="178"/>
      <c r="AN576" s="178"/>
      <c r="AO576" s="178"/>
      <c r="AP576" s="178"/>
      <c r="AQ576" s="178"/>
      <c r="AR576" s="178"/>
      <c r="AS576" s="178"/>
      <c r="AT576" s="178"/>
      <c r="AU576" s="178"/>
      <c r="AV576" s="178"/>
      <c r="AW576" s="178"/>
      <c r="AX576" s="178"/>
      <c r="AY576" s="178"/>
      <c r="AZ576" s="178"/>
      <c r="BA576" s="178"/>
      <c r="BB576" s="178"/>
      <c r="BC576" s="178"/>
      <c r="BD576" s="178"/>
      <c r="BE576" s="178"/>
    </row>
    <row r="577" spans="1:57" ht="11.25" customHeight="1">
      <c r="A577" s="188"/>
      <c r="B577" s="188"/>
      <c r="C577" s="188"/>
      <c r="D577" s="188"/>
      <c r="E577" s="188"/>
      <c r="F577" s="188"/>
      <c r="G577" s="188"/>
      <c r="H577" s="188"/>
      <c r="I577" s="188"/>
      <c r="J577" s="188"/>
      <c r="K577" s="188"/>
      <c r="L577" s="188"/>
      <c r="M577" s="188"/>
      <c r="N577" s="188"/>
      <c r="O577" s="188"/>
      <c r="P577" s="188"/>
      <c r="Q577" s="188"/>
      <c r="R577" s="188"/>
      <c r="S577" s="188"/>
      <c r="T577" s="188"/>
      <c r="U577" s="188"/>
      <c r="V577" s="188"/>
      <c r="W577" s="188"/>
      <c r="X577" s="188"/>
      <c r="Y577" s="188"/>
      <c r="Z577" s="188"/>
      <c r="AA577" s="189"/>
      <c r="AB577" s="189"/>
      <c r="AC577" s="189"/>
      <c r="AD577" s="178"/>
      <c r="AE577" s="178"/>
      <c r="AF577" s="178"/>
      <c r="AG577" s="178"/>
      <c r="AH577" s="178"/>
      <c r="AI577" s="178"/>
      <c r="AJ577" s="178"/>
      <c r="AK577" s="178"/>
      <c r="AL577" s="178"/>
      <c r="AM577" s="178"/>
      <c r="AN577" s="178"/>
      <c r="AO577" s="178"/>
      <c r="AP577" s="178"/>
      <c r="AQ577" s="178"/>
      <c r="AR577" s="178"/>
      <c r="AS577" s="178"/>
      <c r="AT577" s="178"/>
      <c r="AU577" s="178"/>
      <c r="AV577" s="178"/>
      <c r="AW577" s="178"/>
      <c r="AX577" s="178"/>
      <c r="AY577" s="178"/>
      <c r="AZ577" s="178"/>
      <c r="BA577" s="178"/>
      <c r="BB577" s="178"/>
      <c r="BC577" s="178"/>
      <c r="BD577" s="178"/>
      <c r="BE577" s="178"/>
    </row>
    <row r="578" spans="1:57" ht="11.25" customHeight="1">
      <c r="A578" s="188"/>
      <c r="B578" s="188"/>
      <c r="C578" s="188"/>
      <c r="D578" s="188"/>
      <c r="E578" s="188"/>
      <c r="F578" s="188"/>
      <c r="G578" s="188"/>
      <c r="H578" s="188"/>
      <c r="I578" s="188"/>
      <c r="J578" s="188"/>
      <c r="K578" s="188"/>
      <c r="L578" s="188"/>
      <c r="M578" s="188"/>
      <c r="N578" s="188"/>
      <c r="O578" s="188"/>
      <c r="P578" s="188"/>
      <c r="Q578" s="188"/>
      <c r="R578" s="188"/>
      <c r="S578" s="188"/>
      <c r="T578" s="188"/>
      <c r="U578" s="188"/>
      <c r="V578" s="188"/>
      <c r="W578" s="188"/>
      <c r="X578" s="188"/>
      <c r="Y578" s="188"/>
      <c r="Z578" s="188"/>
      <c r="AA578" s="189"/>
      <c r="AB578" s="189"/>
      <c r="AC578" s="189"/>
      <c r="AD578" s="178"/>
      <c r="AE578" s="178"/>
      <c r="AF578" s="178"/>
      <c r="AG578" s="178"/>
      <c r="AH578" s="178"/>
      <c r="AI578" s="178"/>
      <c r="AJ578" s="178"/>
      <c r="AK578" s="178"/>
      <c r="AL578" s="178"/>
      <c r="AM578" s="178"/>
      <c r="AN578" s="178"/>
      <c r="AO578" s="178"/>
      <c r="AP578" s="178"/>
      <c r="AQ578" s="178"/>
      <c r="AR578" s="178"/>
      <c r="AS578" s="178"/>
      <c r="AT578" s="178"/>
      <c r="AU578" s="178"/>
      <c r="AV578" s="178"/>
      <c r="AW578" s="178"/>
      <c r="AX578" s="178"/>
      <c r="AY578" s="178"/>
      <c r="AZ578" s="178"/>
      <c r="BA578" s="178"/>
      <c r="BB578" s="178"/>
      <c r="BC578" s="178"/>
      <c r="BD578" s="178"/>
      <c r="BE578" s="178"/>
    </row>
    <row r="579" spans="1:57" ht="11.25" customHeight="1">
      <c r="A579" s="188"/>
      <c r="B579" s="188"/>
      <c r="C579" s="188"/>
      <c r="D579" s="188"/>
      <c r="E579" s="188"/>
      <c r="F579" s="188"/>
      <c r="G579" s="188"/>
      <c r="H579" s="188"/>
      <c r="I579" s="188"/>
      <c r="J579" s="188"/>
      <c r="K579" s="188"/>
      <c r="L579" s="188"/>
      <c r="M579" s="188"/>
      <c r="N579" s="188"/>
      <c r="O579" s="188"/>
      <c r="P579" s="188"/>
      <c r="Q579" s="188"/>
      <c r="R579" s="188"/>
      <c r="S579" s="188"/>
      <c r="T579" s="188"/>
      <c r="U579" s="188"/>
      <c r="V579" s="188"/>
      <c r="W579" s="188"/>
      <c r="X579" s="188"/>
      <c r="Y579" s="188"/>
      <c r="Z579" s="188"/>
      <c r="AA579" s="189"/>
      <c r="AB579" s="189"/>
      <c r="AC579" s="189"/>
      <c r="AD579" s="178"/>
      <c r="AE579" s="178"/>
      <c r="AF579" s="178"/>
      <c r="AG579" s="178"/>
      <c r="AH579" s="178"/>
      <c r="AI579" s="178"/>
      <c r="AJ579" s="178"/>
      <c r="AK579" s="178"/>
      <c r="AL579" s="178"/>
      <c r="AM579" s="178"/>
      <c r="AN579" s="178"/>
      <c r="AO579" s="178"/>
      <c r="AP579" s="178"/>
      <c r="AQ579" s="178"/>
      <c r="AR579" s="178"/>
      <c r="AS579" s="178"/>
      <c r="AT579" s="178"/>
      <c r="AU579" s="178"/>
      <c r="AV579" s="178"/>
      <c r="AW579" s="178"/>
      <c r="AX579" s="178"/>
      <c r="AY579" s="178"/>
      <c r="AZ579" s="178"/>
      <c r="BA579" s="178"/>
      <c r="BB579" s="178"/>
      <c r="BC579" s="178"/>
      <c r="BD579" s="178"/>
      <c r="BE579" s="178"/>
    </row>
    <row r="580" spans="1:57" ht="11.25" customHeight="1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  <c r="U580" s="188"/>
      <c r="V580" s="188"/>
      <c r="W580" s="188"/>
      <c r="X580" s="188"/>
      <c r="Y580" s="188"/>
      <c r="Z580" s="188"/>
      <c r="AA580" s="189"/>
      <c r="AB580" s="189"/>
      <c r="AC580" s="189"/>
      <c r="AD580" s="178"/>
      <c r="AE580" s="178"/>
      <c r="AF580" s="178"/>
      <c r="AG580" s="178"/>
      <c r="AH580" s="178"/>
      <c r="AI580" s="178"/>
      <c r="AJ580" s="178"/>
      <c r="AK580" s="178"/>
      <c r="AL580" s="178"/>
      <c r="AM580" s="178"/>
      <c r="AN580" s="178"/>
      <c r="AO580" s="178"/>
      <c r="AP580" s="178"/>
      <c r="AQ580" s="178"/>
      <c r="AR580" s="178"/>
      <c r="AS580" s="178"/>
      <c r="AT580" s="178"/>
      <c r="AU580" s="178"/>
      <c r="AV580" s="178"/>
      <c r="AW580" s="178"/>
      <c r="AX580" s="178"/>
      <c r="AY580" s="178"/>
      <c r="AZ580" s="178"/>
      <c r="BA580" s="178"/>
      <c r="BB580" s="178"/>
      <c r="BC580" s="178"/>
      <c r="BD580" s="178"/>
      <c r="BE580" s="178"/>
    </row>
    <row r="581" spans="1:57" ht="11.25" customHeight="1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  <c r="U581" s="188"/>
      <c r="V581" s="188"/>
      <c r="W581" s="188"/>
      <c r="X581" s="188"/>
      <c r="Y581" s="188"/>
      <c r="Z581" s="188"/>
      <c r="AA581" s="189"/>
      <c r="AB581" s="189"/>
      <c r="AC581" s="189"/>
      <c r="AD581" s="178"/>
      <c r="AE581" s="178"/>
      <c r="AF581" s="178"/>
      <c r="AG581" s="178"/>
      <c r="AH581" s="178"/>
      <c r="AI581" s="178"/>
      <c r="AJ581" s="178"/>
      <c r="AK581" s="178"/>
      <c r="AL581" s="178"/>
      <c r="AM581" s="178"/>
      <c r="AN581" s="178"/>
      <c r="AO581" s="178"/>
      <c r="AP581" s="178"/>
      <c r="AQ581" s="178"/>
      <c r="AR581" s="178"/>
      <c r="AS581" s="178"/>
      <c r="AT581" s="178"/>
      <c r="AU581" s="178"/>
      <c r="AV581" s="178"/>
      <c r="AW581" s="178"/>
      <c r="AX581" s="178"/>
      <c r="AY581" s="178"/>
      <c r="AZ581" s="178"/>
      <c r="BA581" s="178"/>
      <c r="BB581" s="178"/>
      <c r="BC581" s="178"/>
      <c r="BD581" s="178"/>
      <c r="BE581" s="178"/>
    </row>
    <row r="582" spans="1:57" ht="11.25" customHeight="1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  <c r="U582" s="188"/>
      <c r="V582" s="188"/>
      <c r="W582" s="188"/>
      <c r="X582" s="188"/>
      <c r="Y582" s="188"/>
      <c r="Z582" s="188"/>
      <c r="AA582" s="189"/>
      <c r="AB582" s="189"/>
      <c r="AC582" s="189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8"/>
      <c r="AT582" s="178"/>
      <c r="AU582" s="178"/>
      <c r="AV582" s="178"/>
      <c r="AW582" s="178"/>
      <c r="AX582" s="178"/>
      <c r="AY582" s="178"/>
      <c r="AZ582" s="178"/>
      <c r="BA582" s="178"/>
      <c r="BB582" s="178"/>
      <c r="BC582" s="178"/>
      <c r="BD582" s="178"/>
      <c r="BE582" s="178"/>
    </row>
    <row r="583" spans="1:57" ht="11.25" customHeight="1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  <c r="U583" s="188"/>
      <c r="V583" s="188"/>
      <c r="W583" s="188"/>
      <c r="X583" s="188"/>
      <c r="Y583" s="188"/>
      <c r="Z583" s="188"/>
      <c r="AA583" s="189"/>
      <c r="AB583" s="189"/>
      <c r="AC583" s="189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8"/>
      <c r="AT583" s="178"/>
      <c r="AU583" s="178"/>
      <c r="AV583" s="178"/>
      <c r="AW583" s="178"/>
      <c r="AX583" s="178"/>
      <c r="AY583" s="178"/>
      <c r="AZ583" s="178"/>
      <c r="BA583" s="178"/>
      <c r="BB583" s="178"/>
      <c r="BC583" s="178"/>
      <c r="BD583" s="178"/>
      <c r="BE583" s="178"/>
    </row>
    <row r="584" spans="1:57" ht="11.25" customHeight="1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  <c r="U584" s="188"/>
      <c r="V584" s="188"/>
      <c r="W584" s="188"/>
      <c r="X584" s="188"/>
      <c r="Y584" s="188"/>
      <c r="Z584" s="188"/>
      <c r="AA584" s="189"/>
      <c r="AB584" s="189"/>
      <c r="AC584" s="189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8"/>
      <c r="AT584" s="178"/>
      <c r="AU584" s="178"/>
      <c r="AV584" s="178"/>
      <c r="AW584" s="178"/>
      <c r="AX584" s="178"/>
      <c r="AY584" s="178"/>
      <c r="AZ584" s="178"/>
      <c r="BA584" s="178"/>
      <c r="BB584" s="178"/>
      <c r="BC584" s="178"/>
      <c r="BD584" s="178"/>
      <c r="BE584" s="178"/>
    </row>
    <row r="585" spans="1:57" ht="11.25" customHeight="1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  <c r="U585" s="188"/>
      <c r="V585" s="188"/>
      <c r="W585" s="188"/>
      <c r="X585" s="188"/>
      <c r="Y585" s="188"/>
      <c r="Z585" s="188"/>
      <c r="AA585" s="189"/>
      <c r="AB585" s="189"/>
      <c r="AC585" s="189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8"/>
      <c r="AT585" s="178"/>
      <c r="AU585" s="178"/>
      <c r="AV585" s="178"/>
      <c r="AW585" s="178"/>
      <c r="AX585" s="178"/>
      <c r="AY585" s="178"/>
      <c r="AZ585" s="178"/>
      <c r="BA585" s="178"/>
      <c r="BB585" s="178"/>
      <c r="BC585" s="178"/>
      <c r="BD585" s="178"/>
      <c r="BE585" s="178"/>
    </row>
    <row r="586" spans="1:57" ht="11.25" customHeight="1">
      <c r="A586" s="188"/>
      <c r="B586" s="188"/>
      <c r="C586" s="188"/>
      <c r="D586" s="188"/>
      <c r="E586" s="188"/>
      <c r="F586" s="188"/>
      <c r="G586" s="188"/>
      <c r="H586" s="188"/>
      <c r="I586" s="188"/>
      <c r="J586" s="188"/>
      <c r="K586" s="188"/>
      <c r="L586" s="188"/>
      <c r="M586" s="188"/>
      <c r="N586" s="188"/>
      <c r="O586" s="188"/>
      <c r="P586" s="188"/>
      <c r="Q586" s="188"/>
      <c r="R586" s="188"/>
      <c r="S586" s="188"/>
      <c r="T586" s="188"/>
      <c r="U586" s="188"/>
      <c r="V586" s="188"/>
      <c r="W586" s="188"/>
      <c r="X586" s="188"/>
      <c r="Y586" s="188"/>
      <c r="Z586" s="188"/>
      <c r="AA586" s="189"/>
      <c r="AB586" s="189"/>
      <c r="AC586" s="189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8"/>
      <c r="AT586" s="178"/>
      <c r="AU586" s="178"/>
      <c r="AV586" s="178"/>
      <c r="AW586" s="178"/>
      <c r="AX586" s="178"/>
      <c r="AY586" s="178"/>
      <c r="AZ586" s="178"/>
      <c r="BA586" s="178"/>
      <c r="BB586" s="178"/>
      <c r="BC586" s="178"/>
      <c r="BD586" s="178"/>
      <c r="BE586" s="178"/>
    </row>
    <row r="587" spans="1:57" ht="11.25" customHeight="1">
      <c r="A587" s="188"/>
      <c r="B587" s="188"/>
      <c r="C587" s="188"/>
      <c r="D587" s="188"/>
      <c r="E587" s="188"/>
      <c r="F587" s="188"/>
      <c r="G587" s="188"/>
      <c r="H587" s="188"/>
      <c r="I587" s="188"/>
      <c r="J587" s="188"/>
      <c r="K587" s="188"/>
      <c r="L587" s="188"/>
      <c r="M587" s="188"/>
      <c r="N587" s="188"/>
      <c r="O587" s="188"/>
      <c r="P587" s="188"/>
      <c r="Q587" s="188"/>
      <c r="R587" s="188"/>
      <c r="S587" s="188"/>
      <c r="T587" s="188"/>
      <c r="U587" s="188"/>
      <c r="V587" s="188"/>
      <c r="W587" s="188"/>
      <c r="X587" s="188"/>
      <c r="Y587" s="188"/>
      <c r="Z587" s="188"/>
      <c r="AA587" s="189"/>
      <c r="AB587" s="189"/>
      <c r="AC587" s="189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78"/>
      <c r="AT587" s="178"/>
      <c r="AU587" s="178"/>
      <c r="AV587" s="178"/>
      <c r="AW587" s="178"/>
      <c r="AX587" s="178"/>
      <c r="AY587" s="178"/>
      <c r="AZ587" s="178"/>
      <c r="BA587" s="178"/>
      <c r="BB587" s="178"/>
      <c r="BC587" s="178"/>
      <c r="BD587" s="178"/>
      <c r="BE587" s="178"/>
    </row>
    <row r="588" spans="1:57" ht="11.25" customHeight="1">
      <c r="A588" s="188"/>
      <c r="B588" s="188"/>
      <c r="C588" s="188"/>
      <c r="D588" s="188"/>
      <c r="E588" s="188"/>
      <c r="F588" s="188"/>
      <c r="G588" s="188"/>
      <c r="H588" s="188"/>
      <c r="I588" s="188"/>
      <c r="J588" s="188"/>
      <c r="K588" s="188"/>
      <c r="L588" s="188"/>
      <c r="M588" s="188"/>
      <c r="N588" s="188"/>
      <c r="O588" s="188"/>
      <c r="P588" s="188"/>
      <c r="Q588" s="188"/>
      <c r="R588" s="188"/>
      <c r="S588" s="188"/>
      <c r="T588" s="188"/>
      <c r="U588" s="188"/>
      <c r="V588" s="188"/>
      <c r="W588" s="188"/>
      <c r="X588" s="188"/>
      <c r="Y588" s="188"/>
      <c r="Z588" s="188"/>
      <c r="AA588" s="189"/>
      <c r="AB588" s="189"/>
      <c r="AC588" s="189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78"/>
      <c r="AT588" s="178"/>
      <c r="AU588" s="178"/>
      <c r="AV588" s="178"/>
      <c r="AW588" s="178"/>
      <c r="AX588" s="178"/>
      <c r="AY588" s="178"/>
      <c r="AZ588" s="178"/>
      <c r="BA588" s="178"/>
      <c r="BB588" s="178"/>
      <c r="BC588" s="178"/>
      <c r="BD588" s="178"/>
      <c r="BE588" s="178"/>
    </row>
    <row r="589" spans="1:57" ht="11.25" customHeight="1">
      <c r="A589" s="188"/>
      <c r="B589" s="188"/>
      <c r="C589" s="188"/>
      <c r="D589" s="188"/>
      <c r="E589" s="188"/>
      <c r="F589" s="188"/>
      <c r="G589" s="188"/>
      <c r="H589" s="188"/>
      <c r="I589" s="188"/>
      <c r="J589" s="188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  <c r="U589" s="188"/>
      <c r="V589" s="188"/>
      <c r="W589" s="188"/>
      <c r="X589" s="188"/>
      <c r="Y589" s="188"/>
      <c r="Z589" s="188"/>
      <c r="AA589" s="189"/>
      <c r="AB589" s="189"/>
      <c r="AC589" s="189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78"/>
      <c r="AT589" s="178"/>
      <c r="AU589" s="178"/>
      <c r="AV589" s="178"/>
      <c r="AW589" s="178"/>
      <c r="AX589" s="178"/>
      <c r="AY589" s="178"/>
      <c r="AZ589" s="178"/>
      <c r="BA589" s="178"/>
      <c r="BB589" s="178"/>
      <c r="BC589" s="178"/>
      <c r="BD589" s="178"/>
      <c r="BE589" s="178"/>
    </row>
    <row r="590" spans="1:57" ht="11.25" customHeight="1">
      <c r="A590" s="188"/>
      <c r="B590" s="188"/>
      <c r="C590" s="188"/>
      <c r="D590" s="188"/>
      <c r="E590" s="188"/>
      <c r="F590" s="188"/>
      <c r="G590" s="188"/>
      <c r="H590" s="188"/>
      <c r="I590" s="188"/>
      <c r="J590" s="188"/>
      <c r="K590" s="188"/>
      <c r="L590" s="188"/>
      <c r="M590" s="188"/>
      <c r="N590" s="188"/>
      <c r="O590" s="188"/>
      <c r="P590" s="188"/>
      <c r="Q590" s="188"/>
      <c r="R590" s="188"/>
      <c r="S590" s="188"/>
      <c r="T590" s="188"/>
      <c r="U590" s="188"/>
      <c r="V590" s="188"/>
      <c r="W590" s="188"/>
      <c r="X590" s="188"/>
      <c r="Y590" s="188"/>
      <c r="Z590" s="188"/>
      <c r="AA590" s="189"/>
      <c r="AB590" s="189"/>
      <c r="AC590" s="189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78"/>
      <c r="AT590" s="178"/>
      <c r="AU590" s="178"/>
      <c r="AV590" s="178"/>
      <c r="AW590" s="178"/>
      <c r="AX590" s="178"/>
      <c r="AY590" s="178"/>
      <c r="AZ590" s="178"/>
      <c r="BA590" s="178"/>
      <c r="BB590" s="178"/>
      <c r="BC590" s="178"/>
      <c r="BD590" s="178"/>
      <c r="BE590" s="178"/>
    </row>
    <row r="591" spans="1:57" ht="11.25" customHeight="1">
      <c r="A591" s="188"/>
      <c r="B591" s="188"/>
      <c r="C591" s="188"/>
      <c r="D591" s="188"/>
      <c r="E591" s="188"/>
      <c r="F591" s="188"/>
      <c r="G591" s="188"/>
      <c r="H591" s="188"/>
      <c r="I591" s="188"/>
      <c r="J591" s="188"/>
      <c r="K591" s="188"/>
      <c r="L591" s="188"/>
      <c r="M591" s="188"/>
      <c r="N591" s="188"/>
      <c r="O591" s="188"/>
      <c r="P591" s="188"/>
      <c r="Q591" s="188"/>
      <c r="R591" s="188"/>
      <c r="S591" s="188"/>
      <c r="T591" s="188"/>
      <c r="U591" s="188"/>
      <c r="V591" s="188"/>
      <c r="W591" s="188"/>
      <c r="X591" s="188"/>
      <c r="Y591" s="188"/>
      <c r="Z591" s="188"/>
      <c r="AA591" s="189"/>
      <c r="AB591" s="189"/>
      <c r="AC591" s="189"/>
      <c r="AD591" s="178"/>
      <c r="AE591" s="178"/>
      <c r="AF591" s="178"/>
      <c r="AG591" s="178"/>
      <c r="AH591" s="178"/>
      <c r="AI591" s="178"/>
      <c r="AJ591" s="178"/>
      <c r="AK591" s="178"/>
      <c r="AL591" s="178"/>
      <c r="AM591" s="178"/>
      <c r="AN591" s="178"/>
      <c r="AO591" s="178"/>
      <c r="AP591" s="178"/>
      <c r="AQ591" s="178"/>
      <c r="AR591" s="178"/>
      <c r="AS591" s="178"/>
      <c r="AT591" s="178"/>
      <c r="AU591" s="178"/>
      <c r="AV591" s="178"/>
      <c r="AW591" s="178"/>
      <c r="AX591" s="178"/>
      <c r="AY591" s="178"/>
      <c r="AZ591" s="178"/>
      <c r="BA591" s="178"/>
      <c r="BB591" s="178"/>
      <c r="BC591" s="178"/>
      <c r="BD591" s="178"/>
      <c r="BE591" s="178"/>
    </row>
    <row r="592" spans="1:57" ht="11.25" customHeight="1">
      <c r="A592" s="188"/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  <c r="P592" s="188"/>
      <c r="Q592" s="188"/>
      <c r="R592" s="188"/>
      <c r="S592" s="188"/>
      <c r="T592" s="188"/>
      <c r="U592" s="188"/>
      <c r="V592" s="188"/>
      <c r="W592" s="188"/>
      <c r="X592" s="188"/>
      <c r="Y592" s="188"/>
      <c r="Z592" s="188"/>
      <c r="AA592" s="189"/>
      <c r="AB592" s="189"/>
      <c r="AC592" s="189"/>
      <c r="AD592" s="178"/>
      <c r="AE592" s="178"/>
      <c r="AF592" s="178"/>
      <c r="AG592" s="178"/>
      <c r="AH592" s="178"/>
      <c r="AI592" s="178"/>
      <c r="AJ592" s="178"/>
      <c r="AK592" s="178"/>
      <c r="AL592" s="178"/>
      <c r="AM592" s="178"/>
      <c r="AN592" s="178"/>
      <c r="AO592" s="178"/>
      <c r="AP592" s="178"/>
      <c r="AQ592" s="178"/>
      <c r="AR592" s="178"/>
      <c r="AS592" s="178"/>
      <c r="AT592" s="178"/>
      <c r="AU592" s="178"/>
      <c r="AV592" s="178"/>
      <c r="AW592" s="178"/>
      <c r="AX592" s="178"/>
      <c r="AY592" s="178"/>
      <c r="AZ592" s="178"/>
      <c r="BA592" s="178"/>
      <c r="BB592" s="178"/>
      <c r="BC592" s="178"/>
      <c r="BD592" s="178"/>
      <c r="BE592" s="178"/>
    </row>
    <row r="593" spans="1:57" ht="11.25" customHeight="1">
      <c r="A593" s="188"/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  <c r="P593" s="188"/>
      <c r="Q593" s="188"/>
      <c r="R593" s="188"/>
      <c r="S593" s="188"/>
      <c r="T593" s="188"/>
      <c r="U593" s="188"/>
      <c r="V593" s="188"/>
      <c r="W593" s="188"/>
      <c r="X593" s="188"/>
      <c r="Y593" s="188"/>
      <c r="Z593" s="188"/>
      <c r="AA593" s="189"/>
      <c r="AB593" s="189"/>
      <c r="AC593" s="189"/>
      <c r="AD593" s="178"/>
      <c r="AE593" s="178"/>
      <c r="AF593" s="178"/>
      <c r="AG593" s="178"/>
      <c r="AH593" s="178"/>
      <c r="AI593" s="178"/>
      <c r="AJ593" s="178"/>
      <c r="AK593" s="178"/>
      <c r="AL593" s="178"/>
      <c r="AM593" s="178"/>
      <c r="AN593" s="178"/>
      <c r="AO593" s="178"/>
      <c r="AP593" s="178"/>
      <c r="AQ593" s="178"/>
      <c r="AR593" s="178"/>
      <c r="AS593" s="178"/>
      <c r="AT593" s="178"/>
      <c r="AU593" s="178"/>
      <c r="AV593" s="178"/>
      <c r="AW593" s="178"/>
      <c r="AX593" s="178"/>
      <c r="AY593" s="178"/>
      <c r="AZ593" s="178"/>
      <c r="BA593" s="178"/>
      <c r="BB593" s="178"/>
      <c r="BC593" s="178"/>
      <c r="BD593" s="178"/>
      <c r="BE593" s="178"/>
    </row>
    <row r="594" spans="1:57" ht="11.25" customHeight="1">
      <c r="A594" s="188"/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  <c r="P594" s="188"/>
      <c r="Q594" s="188"/>
      <c r="R594" s="188"/>
      <c r="S594" s="188"/>
      <c r="T594" s="188"/>
      <c r="U594" s="188"/>
      <c r="V594" s="188"/>
      <c r="W594" s="188"/>
      <c r="X594" s="188"/>
      <c r="Y594" s="188"/>
      <c r="Z594" s="188"/>
      <c r="AA594" s="189"/>
      <c r="AB594" s="189"/>
      <c r="AC594" s="189"/>
      <c r="AD594" s="178"/>
      <c r="AE594" s="178"/>
      <c r="AF594" s="178"/>
      <c r="AG594" s="178"/>
      <c r="AH594" s="178"/>
      <c r="AI594" s="178"/>
      <c r="AJ594" s="178"/>
      <c r="AK594" s="178"/>
      <c r="AL594" s="178"/>
      <c r="AM594" s="178"/>
      <c r="AN594" s="178"/>
      <c r="AO594" s="178"/>
      <c r="AP594" s="178"/>
      <c r="AQ594" s="178"/>
      <c r="AR594" s="178"/>
      <c r="AS594" s="178"/>
      <c r="AT594" s="178"/>
      <c r="AU594" s="178"/>
      <c r="AV594" s="178"/>
      <c r="AW594" s="178"/>
      <c r="AX594" s="178"/>
      <c r="AY594" s="178"/>
      <c r="AZ594" s="178"/>
      <c r="BA594" s="178"/>
      <c r="BB594" s="178"/>
      <c r="BC594" s="178"/>
      <c r="BD594" s="178"/>
      <c r="BE594" s="178"/>
    </row>
    <row r="595" spans="1:57" ht="11.25" customHeight="1">
      <c r="A595" s="188"/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  <c r="U595" s="188"/>
      <c r="V595" s="188"/>
      <c r="W595" s="188"/>
      <c r="X595" s="188"/>
      <c r="Y595" s="188"/>
      <c r="Z595" s="188"/>
      <c r="AA595" s="189"/>
      <c r="AB595" s="189"/>
      <c r="AC595" s="189"/>
      <c r="AD595" s="178"/>
      <c r="AE595" s="178"/>
      <c r="AF595" s="178"/>
      <c r="AG595" s="178"/>
      <c r="AH595" s="178"/>
      <c r="AI595" s="178"/>
      <c r="AJ595" s="178"/>
      <c r="AK595" s="178"/>
      <c r="AL595" s="178"/>
      <c r="AM595" s="178"/>
      <c r="AN595" s="178"/>
      <c r="AO595" s="178"/>
      <c r="AP595" s="178"/>
      <c r="AQ595" s="178"/>
      <c r="AR595" s="178"/>
      <c r="AS595" s="178"/>
      <c r="AT595" s="178"/>
      <c r="AU595" s="178"/>
      <c r="AV595" s="178"/>
      <c r="AW595" s="178"/>
      <c r="AX595" s="178"/>
      <c r="AY595" s="178"/>
      <c r="AZ595" s="178"/>
      <c r="BA595" s="178"/>
      <c r="BB595" s="178"/>
      <c r="BC595" s="178"/>
      <c r="BD595" s="178"/>
      <c r="BE595" s="178"/>
    </row>
    <row r="596" spans="1:57" ht="11.25" customHeight="1">
      <c r="A596" s="188"/>
      <c r="B596" s="188"/>
      <c r="C596" s="188"/>
      <c r="D596" s="188"/>
      <c r="E596" s="188"/>
      <c r="F596" s="188"/>
      <c r="G596" s="188"/>
      <c r="H596" s="188"/>
      <c r="I596" s="188"/>
      <c r="J596" s="188"/>
      <c r="K596" s="188"/>
      <c r="L596" s="188"/>
      <c r="M596" s="188"/>
      <c r="N596" s="188"/>
      <c r="O596" s="188"/>
      <c r="P596" s="188"/>
      <c r="Q596" s="188"/>
      <c r="R596" s="188"/>
      <c r="S596" s="188"/>
      <c r="T596" s="188"/>
      <c r="U596" s="188"/>
      <c r="V596" s="188"/>
      <c r="W596" s="188"/>
      <c r="X596" s="188"/>
      <c r="Y596" s="188"/>
      <c r="Z596" s="188"/>
      <c r="AA596" s="189"/>
      <c r="AB596" s="189"/>
      <c r="AC596" s="189"/>
      <c r="AD596" s="178"/>
      <c r="AE596" s="178"/>
      <c r="AF596" s="178"/>
      <c r="AG596" s="178"/>
      <c r="AH596" s="178"/>
      <c r="AI596" s="178"/>
      <c r="AJ596" s="178"/>
      <c r="AK596" s="178"/>
      <c r="AL596" s="178"/>
      <c r="AM596" s="178"/>
      <c r="AN596" s="178"/>
      <c r="AO596" s="178"/>
      <c r="AP596" s="178"/>
      <c r="AQ596" s="178"/>
      <c r="AR596" s="178"/>
      <c r="AS596" s="178"/>
      <c r="AT596" s="178"/>
      <c r="AU596" s="178"/>
      <c r="AV596" s="178"/>
      <c r="AW596" s="178"/>
      <c r="AX596" s="178"/>
      <c r="AY596" s="178"/>
      <c r="AZ596" s="178"/>
      <c r="BA596" s="178"/>
      <c r="BB596" s="178"/>
      <c r="BC596" s="178"/>
      <c r="BD596" s="178"/>
      <c r="BE596" s="178"/>
    </row>
    <row r="597" spans="1:57" ht="11.25" customHeight="1">
      <c r="A597" s="188"/>
      <c r="B597" s="188"/>
      <c r="C597" s="188"/>
      <c r="D597" s="188"/>
      <c r="E597" s="188"/>
      <c r="F597" s="188"/>
      <c r="G597" s="188"/>
      <c r="H597" s="188"/>
      <c r="I597" s="188"/>
      <c r="J597" s="188"/>
      <c r="K597" s="188"/>
      <c r="L597" s="188"/>
      <c r="M597" s="188"/>
      <c r="N597" s="188"/>
      <c r="O597" s="188"/>
      <c r="P597" s="188"/>
      <c r="Q597" s="188"/>
      <c r="R597" s="188"/>
      <c r="S597" s="188"/>
      <c r="T597" s="188"/>
      <c r="U597" s="188"/>
      <c r="V597" s="188"/>
      <c r="W597" s="188"/>
      <c r="X597" s="188"/>
      <c r="Y597" s="188"/>
      <c r="Z597" s="188"/>
      <c r="AA597" s="189"/>
      <c r="AB597" s="189"/>
      <c r="AC597" s="189"/>
      <c r="AD597" s="178"/>
      <c r="AE597" s="178"/>
      <c r="AF597" s="178"/>
      <c r="AG597" s="178"/>
      <c r="AH597" s="178"/>
      <c r="AI597" s="178"/>
      <c r="AJ597" s="178"/>
      <c r="AK597" s="178"/>
      <c r="AL597" s="178"/>
      <c r="AM597" s="178"/>
      <c r="AN597" s="178"/>
      <c r="AO597" s="178"/>
      <c r="AP597" s="178"/>
      <c r="AQ597" s="178"/>
      <c r="AR597" s="178"/>
      <c r="AS597" s="178"/>
      <c r="AT597" s="178"/>
      <c r="AU597" s="178"/>
      <c r="AV597" s="178"/>
      <c r="AW597" s="178"/>
      <c r="AX597" s="178"/>
      <c r="AY597" s="178"/>
      <c r="AZ597" s="178"/>
      <c r="BA597" s="178"/>
      <c r="BB597" s="178"/>
      <c r="BC597" s="178"/>
      <c r="BD597" s="178"/>
      <c r="BE597" s="178"/>
    </row>
    <row r="598" spans="1:57" ht="11.25" customHeight="1">
      <c r="A598" s="188"/>
      <c r="B598" s="188"/>
      <c r="C598" s="188"/>
      <c r="D598" s="188"/>
      <c r="E598" s="188"/>
      <c r="F598" s="188"/>
      <c r="G598" s="188"/>
      <c r="H598" s="188"/>
      <c r="I598" s="188"/>
      <c r="J598" s="188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  <c r="U598" s="188"/>
      <c r="V598" s="188"/>
      <c r="W598" s="188"/>
      <c r="X598" s="188"/>
      <c r="Y598" s="188"/>
      <c r="Z598" s="188"/>
      <c r="AA598" s="189"/>
      <c r="AB598" s="189"/>
      <c r="AC598" s="189"/>
      <c r="AD598" s="178"/>
      <c r="AE598" s="178"/>
      <c r="AF598" s="178"/>
      <c r="AG598" s="178"/>
      <c r="AH598" s="178"/>
      <c r="AI598" s="178"/>
      <c r="AJ598" s="178"/>
      <c r="AK598" s="178"/>
      <c r="AL598" s="178"/>
      <c r="AM598" s="178"/>
      <c r="AN598" s="178"/>
      <c r="AO598" s="178"/>
      <c r="AP598" s="178"/>
      <c r="AQ598" s="178"/>
      <c r="AR598" s="178"/>
      <c r="AS598" s="178"/>
      <c r="AT598" s="178"/>
      <c r="AU598" s="178"/>
      <c r="AV598" s="178"/>
      <c r="AW598" s="178"/>
      <c r="AX598" s="178"/>
      <c r="AY598" s="178"/>
      <c r="AZ598" s="178"/>
      <c r="BA598" s="178"/>
      <c r="BB598" s="178"/>
      <c r="BC598" s="178"/>
      <c r="BD598" s="178"/>
      <c r="BE598" s="178"/>
    </row>
    <row r="599" spans="1:57" ht="11.25" customHeight="1">
      <c r="A599" s="188"/>
      <c r="B599" s="188"/>
      <c r="C599" s="188"/>
      <c r="D599" s="188"/>
      <c r="E599" s="188"/>
      <c r="F599" s="188"/>
      <c r="G599" s="188"/>
      <c r="H599" s="188"/>
      <c r="I599" s="188"/>
      <c r="J599" s="188"/>
      <c r="K599" s="188"/>
      <c r="L599" s="188"/>
      <c r="M599" s="188"/>
      <c r="N599" s="188"/>
      <c r="O599" s="188"/>
      <c r="P599" s="188"/>
      <c r="Q599" s="188"/>
      <c r="R599" s="188"/>
      <c r="S599" s="188"/>
      <c r="T599" s="188"/>
      <c r="U599" s="188"/>
      <c r="V599" s="188"/>
      <c r="W599" s="188"/>
      <c r="X599" s="188"/>
      <c r="Y599" s="188"/>
      <c r="Z599" s="188"/>
      <c r="AA599" s="189"/>
      <c r="AB599" s="189"/>
      <c r="AC599" s="189"/>
      <c r="AD599" s="178"/>
      <c r="AE599" s="178"/>
      <c r="AF599" s="178"/>
      <c r="AG599" s="178"/>
      <c r="AH599" s="178"/>
      <c r="AI599" s="178"/>
      <c r="AJ599" s="178"/>
      <c r="AK599" s="178"/>
      <c r="AL599" s="178"/>
      <c r="AM599" s="178"/>
      <c r="AN599" s="178"/>
      <c r="AO599" s="178"/>
      <c r="AP599" s="178"/>
      <c r="AQ599" s="178"/>
      <c r="AR599" s="178"/>
      <c r="AS599" s="178"/>
      <c r="AT599" s="178"/>
      <c r="AU599" s="178"/>
      <c r="AV599" s="178"/>
      <c r="AW599" s="178"/>
      <c r="AX599" s="178"/>
      <c r="AY599" s="178"/>
      <c r="AZ599" s="178"/>
      <c r="BA599" s="178"/>
      <c r="BB599" s="178"/>
      <c r="BC599" s="178"/>
      <c r="BD599" s="178"/>
      <c r="BE599" s="178"/>
    </row>
    <row r="600" spans="1:57" ht="11.25" customHeight="1">
      <c r="A600" s="188"/>
      <c r="B600" s="188"/>
      <c r="C600" s="188"/>
      <c r="D600" s="188"/>
      <c r="E600" s="188"/>
      <c r="F600" s="188"/>
      <c r="G600" s="188"/>
      <c r="H600" s="188"/>
      <c r="I600" s="188"/>
      <c r="J600" s="188"/>
      <c r="K600" s="188"/>
      <c r="L600" s="188"/>
      <c r="M600" s="188"/>
      <c r="N600" s="188"/>
      <c r="O600" s="188"/>
      <c r="P600" s="188"/>
      <c r="Q600" s="188"/>
      <c r="R600" s="188"/>
      <c r="S600" s="188"/>
      <c r="T600" s="188"/>
      <c r="U600" s="188"/>
      <c r="V600" s="188"/>
      <c r="W600" s="188"/>
      <c r="X600" s="188"/>
      <c r="Y600" s="188"/>
      <c r="Z600" s="188"/>
      <c r="AA600" s="189"/>
      <c r="AB600" s="189"/>
      <c r="AC600" s="189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8"/>
      <c r="AT600" s="178"/>
      <c r="AU600" s="178"/>
      <c r="AV600" s="178"/>
      <c r="AW600" s="178"/>
      <c r="AX600" s="178"/>
      <c r="AY600" s="178"/>
      <c r="AZ600" s="178"/>
      <c r="BA600" s="178"/>
      <c r="BB600" s="178"/>
      <c r="BC600" s="178"/>
      <c r="BD600" s="178"/>
      <c r="BE600" s="178"/>
    </row>
    <row r="601" spans="1:57" ht="11.25" customHeight="1">
      <c r="A601" s="188"/>
      <c r="B601" s="188"/>
      <c r="C601" s="188"/>
      <c r="D601" s="188"/>
      <c r="E601" s="188"/>
      <c r="F601" s="188"/>
      <c r="G601" s="188"/>
      <c r="H601" s="188"/>
      <c r="I601" s="188"/>
      <c r="J601" s="188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  <c r="U601" s="188"/>
      <c r="V601" s="188"/>
      <c r="W601" s="188"/>
      <c r="X601" s="188"/>
      <c r="Y601" s="188"/>
      <c r="Z601" s="188"/>
      <c r="AA601" s="189"/>
      <c r="AB601" s="189"/>
      <c r="AC601" s="189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8"/>
      <c r="AT601" s="178"/>
      <c r="AU601" s="178"/>
      <c r="AV601" s="178"/>
      <c r="AW601" s="178"/>
      <c r="AX601" s="178"/>
      <c r="AY601" s="178"/>
      <c r="AZ601" s="178"/>
      <c r="BA601" s="178"/>
      <c r="BB601" s="178"/>
      <c r="BC601" s="178"/>
      <c r="BD601" s="178"/>
      <c r="BE601" s="178"/>
    </row>
    <row r="602" spans="1:57" ht="11.25" customHeight="1">
      <c r="A602" s="188"/>
      <c r="B602" s="188"/>
      <c r="C602" s="188"/>
      <c r="D602" s="188"/>
      <c r="E602" s="188"/>
      <c r="F602" s="188"/>
      <c r="G602" s="188"/>
      <c r="H602" s="188"/>
      <c r="I602" s="188"/>
      <c r="J602" s="188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  <c r="U602" s="188"/>
      <c r="V602" s="188"/>
      <c r="W602" s="188"/>
      <c r="X602" s="188"/>
      <c r="Y602" s="188"/>
      <c r="Z602" s="188"/>
      <c r="AA602" s="189"/>
      <c r="AB602" s="189"/>
      <c r="AC602" s="189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8"/>
      <c r="AT602" s="178"/>
      <c r="AU602" s="178"/>
      <c r="AV602" s="178"/>
      <c r="AW602" s="178"/>
      <c r="AX602" s="178"/>
      <c r="AY602" s="178"/>
      <c r="AZ602" s="178"/>
      <c r="BA602" s="178"/>
      <c r="BB602" s="178"/>
      <c r="BC602" s="178"/>
      <c r="BD602" s="178"/>
      <c r="BE602" s="178"/>
    </row>
    <row r="603" spans="1:57" ht="11.25" customHeight="1">
      <c r="A603" s="188"/>
      <c r="B603" s="188"/>
      <c r="C603" s="188"/>
      <c r="D603" s="188"/>
      <c r="E603" s="188"/>
      <c r="F603" s="188"/>
      <c r="G603" s="188"/>
      <c r="H603" s="188"/>
      <c r="I603" s="188"/>
      <c r="J603" s="188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  <c r="U603" s="188"/>
      <c r="V603" s="188"/>
      <c r="W603" s="188"/>
      <c r="X603" s="188"/>
      <c r="Y603" s="188"/>
      <c r="Z603" s="188"/>
      <c r="AA603" s="189"/>
      <c r="AB603" s="189"/>
      <c r="AC603" s="189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8"/>
      <c r="AT603" s="178"/>
      <c r="AU603" s="178"/>
      <c r="AV603" s="178"/>
      <c r="AW603" s="178"/>
      <c r="AX603" s="178"/>
      <c r="AY603" s="178"/>
      <c r="AZ603" s="178"/>
      <c r="BA603" s="178"/>
      <c r="BB603" s="178"/>
      <c r="BC603" s="178"/>
      <c r="BD603" s="178"/>
      <c r="BE603" s="178"/>
    </row>
    <row r="604" spans="1:57" ht="11.25" customHeight="1">
      <c r="A604" s="188"/>
      <c r="B604" s="188"/>
      <c r="C604" s="188"/>
      <c r="D604" s="188"/>
      <c r="E604" s="188"/>
      <c r="F604" s="188"/>
      <c r="G604" s="188"/>
      <c r="H604" s="188"/>
      <c r="I604" s="188"/>
      <c r="J604" s="188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  <c r="U604" s="188"/>
      <c r="V604" s="188"/>
      <c r="W604" s="188"/>
      <c r="X604" s="188"/>
      <c r="Y604" s="188"/>
      <c r="Z604" s="188"/>
      <c r="AA604" s="189"/>
      <c r="AB604" s="189"/>
      <c r="AC604" s="189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8"/>
      <c r="AT604" s="178"/>
      <c r="AU604" s="178"/>
      <c r="AV604" s="178"/>
      <c r="AW604" s="178"/>
      <c r="AX604" s="178"/>
      <c r="AY604" s="178"/>
      <c r="AZ604" s="178"/>
      <c r="BA604" s="178"/>
      <c r="BB604" s="178"/>
      <c r="BC604" s="178"/>
      <c r="BD604" s="178"/>
      <c r="BE604" s="178"/>
    </row>
    <row r="605" spans="1:57" ht="11.25" customHeight="1">
      <c r="A605" s="188"/>
      <c r="B605" s="188"/>
      <c r="C605" s="188"/>
      <c r="D605" s="188"/>
      <c r="E605" s="188"/>
      <c r="F605" s="188"/>
      <c r="G605" s="188"/>
      <c r="H605" s="188"/>
      <c r="I605" s="188"/>
      <c r="J605" s="188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  <c r="U605" s="188"/>
      <c r="V605" s="188"/>
      <c r="W605" s="188"/>
      <c r="X605" s="188"/>
      <c r="Y605" s="188"/>
      <c r="Z605" s="188"/>
      <c r="AA605" s="189"/>
      <c r="AB605" s="189"/>
      <c r="AC605" s="189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78"/>
      <c r="AT605" s="178"/>
      <c r="AU605" s="178"/>
      <c r="AV605" s="178"/>
      <c r="AW605" s="178"/>
      <c r="AX605" s="178"/>
      <c r="AY605" s="178"/>
      <c r="AZ605" s="178"/>
      <c r="BA605" s="178"/>
      <c r="BB605" s="178"/>
      <c r="BC605" s="178"/>
      <c r="BD605" s="178"/>
      <c r="BE605" s="178"/>
    </row>
    <row r="606" spans="1:57" ht="11.25" customHeight="1">
      <c r="A606" s="188"/>
      <c r="B606" s="188"/>
      <c r="C606" s="188"/>
      <c r="D606" s="188"/>
      <c r="E606" s="188"/>
      <c r="F606" s="188"/>
      <c r="G606" s="188"/>
      <c r="H606" s="188"/>
      <c r="I606" s="188"/>
      <c r="J606" s="188"/>
      <c r="K606" s="188"/>
      <c r="L606" s="188"/>
      <c r="M606" s="188"/>
      <c r="N606" s="188"/>
      <c r="O606" s="188"/>
      <c r="P606" s="188"/>
      <c r="Q606" s="188"/>
      <c r="R606" s="188"/>
      <c r="S606" s="188"/>
      <c r="T606" s="188"/>
      <c r="U606" s="188"/>
      <c r="V606" s="188"/>
      <c r="W606" s="188"/>
      <c r="X606" s="188"/>
      <c r="Y606" s="188"/>
      <c r="Z606" s="188"/>
      <c r="AA606" s="189"/>
      <c r="AB606" s="189"/>
      <c r="AC606" s="189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78"/>
      <c r="AT606" s="178"/>
      <c r="AU606" s="178"/>
      <c r="AV606" s="178"/>
      <c r="AW606" s="178"/>
      <c r="AX606" s="178"/>
      <c r="AY606" s="178"/>
      <c r="AZ606" s="178"/>
      <c r="BA606" s="178"/>
      <c r="BB606" s="178"/>
      <c r="BC606" s="178"/>
      <c r="BD606" s="178"/>
      <c r="BE606" s="178"/>
    </row>
    <row r="607" spans="1:57" ht="11.25" customHeight="1">
      <c r="A607" s="188"/>
      <c r="B607" s="188"/>
      <c r="C607" s="188"/>
      <c r="D607" s="188"/>
      <c r="E607" s="188"/>
      <c r="F607" s="188"/>
      <c r="G607" s="188"/>
      <c r="H607" s="188"/>
      <c r="I607" s="188"/>
      <c r="J607" s="188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  <c r="U607" s="188"/>
      <c r="V607" s="188"/>
      <c r="W607" s="188"/>
      <c r="X607" s="188"/>
      <c r="Y607" s="188"/>
      <c r="Z607" s="188"/>
      <c r="AA607" s="189"/>
      <c r="AB607" s="189"/>
      <c r="AC607" s="189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78"/>
      <c r="AT607" s="178"/>
      <c r="AU607" s="178"/>
      <c r="AV607" s="178"/>
      <c r="AW607" s="178"/>
      <c r="AX607" s="178"/>
      <c r="AY607" s="178"/>
      <c r="AZ607" s="178"/>
      <c r="BA607" s="178"/>
      <c r="BB607" s="178"/>
      <c r="BC607" s="178"/>
      <c r="BD607" s="178"/>
      <c r="BE607" s="178"/>
    </row>
    <row r="608" spans="1:57" ht="11.25" customHeight="1">
      <c r="A608" s="188"/>
      <c r="B608" s="188"/>
      <c r="C608" s="188"/>
      <c r="D608" s="188"/>
      <c r="E608" s="188"/>
      <c r="F608" s="188"/>
      <c r="G608" s="188"/>
      <c r="H608" s="188"/>
      <c r="I608" s="188"/>
      <c r="J608" s="188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  <c r="U608" s="188"/>
      <c r="V608" s="188"/>
      <c r="W608" s="188"/>
      <c r="X608" s="188"/>
      <c r="Y608" s="188"/>
      <c r="Z608" s="188"/>
      <c r="AA608" s="189"/>
      <c r="AB608" s="189"/>
      <c r="AC608" s="189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78"/>
      <c r="AT608" s="178"/>
      <c r="AU608" s="178"/>
      <c r="AV608" s="178"/>
      <c r="AW608" s="178"/>
      <c r="AX608" s="178"/>
      <c r="AY608" s="178"/>
      <c r="AZ608" s="178"/>
      <c r="BA608" s="178"/>
      <c r="BB608" s="178"/>
      <c r="BC608" s="178"/>
      <c r="BD608" s="178"/>
      <c r="BE608" s="178"/>
    </row>
    <row r="609" spans="1:57" ht="11.25" customHeight="1">
      <c r="A609" s="188"/>
      <c r="B609" s="188"/>
      <c r="C609" s="188"/>
      <c r="D609" s="188"/>
      <c r="E609" s="188"/>
      <c r="F609" s="188"/>
      <c r="G609" s="188"/>
      <c r="H609" s="188"/>
      <c r="I609" s="188"/>
      <c r="J609" s="188"/>
      <c r="K609" s="188"/>
      <c r="L609" s="188"/>
      <c r="M609" s="188"/>
      <c r="N609" s="188"/>
      <c r="O609" s="188"/>
      <c r="P609" s="188"/>
      <c r="Q609" s="188"/>
      <c r="R609" s="188"/>
      <c r="S609" s="188"/>
      <c r="T609" s="188"/>
      <c r="U609" s="188"/>
      <c r="V609" s="188"/>
      <c r="W609" s="188"/>
      <c r="X609" s="188"/>
      <c r="Y609" s="188"/>
      <c r="Z609" s="188"/>
      <c r="AA609" s="189"/>
      <c r="AB609" s="189"/>
      <c r="AC609" s="189"/>
      <c r="AD609" s="178"/>
      <c r="AE609" s="178"/>
      <c r="AF609" s="178"/>
      <c r="AG609" s="178"/>
      <c r="AH609" s="178"/>
      <c r="AI609" s="178"/>
      <c r="AJ609" s="178"/>
      <c r="AK609" s="178"/>
      <c r="AL609" s="178"/>
      <c r="AM609" s="178"/>
      <c r="AN609" s="178"/>
      <c r="AO609" s="178"/>
      <c r="AP609" s="178"/>
      <c r="AQ609" s="178"/>
      <c r="AR609" s="178"/>
      <c r="AS609" s="178"/>
      <c r="AT609" s="178"/>
      <c r="AU609" s="178"/>
      <c r="AV609" s="178"/>
      <c r="AW609" s="178"/>
      <c r="AX609" s="178"/>
      <c r="AY609" s="178"/>
      <c r="AZ609" s="178"/>
      <c r="BA609" s="178"/>
      <c r="BB609" s="178"/>
      <c r="BC609" s="178"/>
      <c r="BD609" s="178"/>
      <c r="BE609" s="178"/>
    </row>
    <row r="610" spans="1:57" ht="11.25" customHeight="1">
      <c r="A610" s="188"/>
      <c r="B610" s="188"/>
      <c r="C610" s="188"/>
      <c r="D610" s="188"/>
      <c r="E610" s="188"/>
      <c r="F610" s="188"/>
      <c r="G610" s="188"/>
      <c r="H610" s="188"/>
      <c r="I610" s="188"/>
      <c r="J610" s="188"/>
      <c r="K610" s="188"/>
      <c r="L610" s="188"/>
      <c r="M610" s="188"/>
      <c r="N610" s="188"/>
      <c r="O610" s="188"/>
      <c r="P610" s="188"/>
      <c r="Q610" s="188"/>
      <c r="R610" s="188"/>
      <c r="S610" s="188"/>
      <c r="T610" s="188"/>
      <c r="U610" s="188"/>
      <c r="V610" s="188"/>
      <c r="W610" s="188"/>
      <c r="X610" s="188"/>
      <c r="Y610" s="188"/>
      <c r="Z610" s="188"/>
      <c r="AA610" s="189"/>
      <c r="AB610" s="189"/>
      <c r="AC610" s="189"/>
      <c r="AD610" s="178"/>
      <c r="AE610" s="178"/>
      <c r="AF610" s="178"/>
      <c r="AG610" s="178"/>
      <c r="AH610" s="178"/>
      <c r="AI610" s="178"/>
      <c r="AJ610" s="178"/>
      <c r="AK610" s="178"/>
      <c r="AL610" s="178"/>
      <c r="AM610" s="178"/>
      <c r="AN610" s="178"/>
      <c r="AO610" s="178"/>
      <c r="AP610" s="178"/>
      <c r="AQ610" s="178"/>
      <c r="AR610" s="178"/>
      <c r="AS610" s="178"/>
      <c r="AT610" s="178"/>
      <c r="AU610" s="178"/>
      <c r="AV610" s="178"/>
      <c r="AW610" s="178"/>
      <c r="AX610" s="178"/>
      <c r="AY610" s="178"/>
      <c r="AZ610" s="178"/>
      <c r="BA610" s="178"/>
      <c r="BB610" s="178"/>
      <c r="BC610" s="178"/>
      <c r="BD610" s="178"/>
      <c r="BE610" s="178"/>
    </row>
    <row r="611" spans="1:57" ht="11.25" customHeight="1">
      <c r="A611" s="188"/>
      <c r="B611" s="188"/>
      <c r="C611" s="188"/>
      <c r="D611" s="188"/>
      <c r="E611" s="188"/>
      <c r="F611" s="188"/>
      <c r="G611" s="188"/>
      <c r="H611" s="188"/>
      <c r="I611" s="188"/>
      <c r="J611" s="188"/>
      <c r="K611" s="188"/>
      <c r="L611" s="188"/>
      <c r="M611" s="188"/>
      <c r="N611" s="188"/>
      <c r="O611" s="188"/>
      <c r="P611" s="188"/>
      <c r="Q611" s="188"/>
      <c r="R611" s="188"/>
      <c r="S611" s="188"/>
      <c r="T611" s="188"/>
      <c r="U611" s="188"/>
      <c r="V611" s="188"/>
      <c r="W611" s="188"/>
      <c r="X611" s="188"/>
      <c r="Y611" s="188"/>
      <c r="Z611" s="188"/>
      <c r="AA611" s="189"/>
      <c r="AB611" s="189"/>
      <c r="AC611" s="189"/>
      <c r="AD611" s="178"/>
      <c r="AE611" s="178"/>
      <c r="AF611" s="178"/>
      <c r="AG611" s="178"/>
      <c r="AH611" s="178"/>
      <c r="AI611" s="178"/>
      <c r="AJ611" s="178"/>
      <c r="AK611" s="178"/>
      <c r="AL611" s="178"/>
      <c r="AM611" s="178"/>
      <c r="AN611" s="178"/>
      <c r="AO611" s="178"/>
      <c r="AP611" s="178"/>
      <c r="AQ611" s="178"/>
      <c r="AR611" s="178"/>
      <c r="AS611" s="178"/>
      <c r="AT611" s="178"/>
      <c r="AU611" s="178"/>
      <c r="AV611" s="178"/>
      <c r="AW611" s="178"/>
      <c r="AX611" s="178"/>
      <c r="AY611" s="178"/>
      <c r="AZ611" s="178"/>
      <c r="BA611" s="178"/>
      <c r="BB611" s="178"/>
      <c r="BC611" s="178"/>
      <c r="BD611" s="178"/>
      <c r="BE611" s="178"/>
    </row>
    <row r="612" spans="1:57" ht="11.25" customHeight="1">
      <c r="A612" s="188"/>
      <c r="B612" s="188"/>
      <c r="C612" s="188"/>
      <c r="D612" s="188"/>
      <c r="E612" s="188"/>
      <c r="F612" s="188"/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9"/>
      <c r="AB612" s="189"/>
      <c r="AC612" s="189"/>
      <c r="AD612" s="178"/>
      <c r="AE612" s="178"/>
      <c r="AF612" s="178"/>
      <c r="AG612" s="178"/>
      <c r="AH612" s="178"/>
      <c r="AI612" s="178"/>
      <c r="AJ612" s="178"/>
      <c r="AK612" s="178"/>
      <c r="AL612" s="178"/>
      <c r="AM612" s="178"/>
      <c r="AN612" s="178"/>
      <c r="AO612" s="178"/>
      <c r="AP612" s="178"/>
      <c r="AQ612" s="178"/>
      <c r="AR612" s="178"/>
      <c r="AS612" s="178"/>
      <c r="AT612" s="178"/>
      <c r="AU612" s="178"/>
      <c r="AV612" s="178"/>
      <c r="AW612" s="178"/>
      <c r="AX612" s="178"/>
      <c r="AY612" s="178"/>
      <c r="AZ612" s="178"/>
      <c r="BA612" s="178"/>
      <c r="BB612" s="178"/>
      <c r="BC612" s="178"/>
      <c r="BD612" s="178"/>
      <c r="BE612" s="178"/>
    </row>
    <row r="613" spans="1:57" ht="11.25" customHeight="1">
      <c r="A613" s="188"/>
      <c r="B613" s="188"/>
      <c r="C613" s="188"/>
      <c r="D613" s="188"/>
      <c r="E613" s="188"/>
      <c r="F613" s="188"/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9"/>
      <c r="AB613" s="189"/>
      <c r="AC613" s="189"/>
      <c r="AD613" s="178"/>
      <c r="AE613" s="178"/>
      <c r="AF613" s="178"/>
      <c r="AG613" s="178"/>
      <c r="AH613" s="178"/>
      <c r="AI613" s="178"/>
      <c r="AJ613" s="178"/>
      <c r="AK613" s="178"/>
      <c r="AL613" s="178"/>
      <c r="AM613" s="178"/>
      <c r="AN613" s="178"/>
      <c r="AO613" s="178"/>
      <c r="AP613" s="178"/>
      <c r="AQ613" s="178"/>
      <c r="AR613" s="178"/>
      <c r="AS613" s="178"/>
      <c r="AT613" s="178"/>
      <c r="AU613" s="178"/>
      <c r="AV613" s="178"/>
      <c r="AW613" s="178"/>
      <c r="AX613" s="178"/>
      <c r="AY613" s="178"/>
      <c r="AZ613" s="178"/>
      <c r="BA613" s="178"/>
      <c r="BB613" s="178"/>
      <c r="BC613" s="178"/>
      <c r="BD613" s="178"/>
      <c r="BE613" s="178"/>
    </row>
    <row r="614" spans="1:57" ht="11.25" customHeight="1">
      <c r="A614" s="188"/>
      <c r="B614" s="188"/>
      <c r="C614" s="188"/>
      <c r="D614" s="188"/>
      <c r="E614" s="188"/>
      <c r="F614" s="188"/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9"/>
      <c r="AB614" s="189"/>
      <c r="AC614" s="189"/>
      <c r="AD614" s="178"/>
      <c r="AE614" s="178"/>
      <c r="AF614" s="178"/>
      <c r="AG614" s="178"/>
      <c r="AH614" s="178"/>
      <c r="AI614" s="178"/>
      <c r="AJ614" s="178"/>
      <c r="AK614" s="178"/>
      <c r="AL614" s="178"/>
      <c r="AM614" s="178"/>
      <c r="AN614" s="178"/>
      <c r="AO614" s="178"/>
      <c r="AP614" s="178"/>
      <c r="AQ614" s="178"/>
      <c r="AR614" s="178"/>
      <c r="AS614" s="178"/>
      <c r="AT614" s="178"/>
      <c r="AU614" s="178"/>
      <c r="AV614" s="178"/>
      <c r="AW614" s="178"/>
      <c r="AX614" s="178"/>
      <c r="AY614" s="178"/>
      <c r="AZ614" s="178"/>
      <c r="BA614" s="178"/>
      <c r="BB614" s="178"/>
      <c r="BC614" s="178"/>
      <c r="BD614" s="178"/>
      <c r="BE614" s="178"/>
    </row>
    <row r="615" spans="1:57" ht="11.25" customHeight="1">
      <c r="A615" s="188"/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9"/>
      <c r="AB615" s="189"/>
      <c r="AC615" s="189"/>
      <c r="AD615" s="178"/>
      <c r="AE615" s="178"/>
      <c r="AF615" s="178"/>
      <c r="AG615" s="178"/>
      <c r="AH615" s="178"/>
      <c r="AI615" s="178"/>
      <c r="AJ615" s="178"/>
      <c r="AK615" s="178"/>
      <c r="AL615" s="178"/>
      <c r="AM615" s="178"/>
      <c r="AN615" s="178"/>
      <c r="AO615" s="178"/>
      <c r="AP615" s="178"/>
      <c r="AQ615" s="178"/>
      <c r="AR615" s="178"/>
      <c r="AS615" s="178"/>
      <c r="AT615" s="178"/>
      <c r="AU615" s="178"/>
      <c r="AV615" s="178"/>
      <c r="AW615" s="178"/>
      <c r="AX615" s="178"/>
      <c r="AY615" s="178"/>
      <c r="AZ615" s="178"/>
      <c r="BA615" s="178"/>
      <c r="BB615" s="178"/>
      <c r="BC615" s="178"/>
      <c r="BD615" s="178"/>
      <c r="BE615" s="178"/>
    </row>
    <row r="616" spans="1:57" ht="11.25" customHeight="1">
      <c r="A616" s="188"/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9"/>
      <c r="AB616" s="189"/>
      <c r="AC616" s="189"/>
      <c r="AD616" s="178"/>
      <c r="AE616" s="178"/>
      <c r="AF616" s="178"/>
      <c r="AG616" s="178"/>
      <c r="AH616" s="178"/>
      <c r="AI616" s="178"/>
      <c r="AJ616" s="178"/>
      <c r="AK616" s="178"/>
      <c r="AL616" s="178"/>
      <c r="AM616" s="178"/>
      <c r="AN616" s="178"/>
      <c r="AO616" s="178"/>
      <c r="AP616" s="178"/>
      <c r="AQ616" s="178"/>
      <c r="AR616" s="178"/>
      <c r="AS616" s="178"/>
      <c r="AT616" s="178"/>
      <c r="AU616" s="178"/>
      <c r="AV616" s="178"/>
      <c r="AW616" s="178"/>
      <c r="AX616" s="178"/>
      <c r="AY616" s="178"/>
      <c r="AZ616" s="178"/>
      <c r="BA616" s="178"/>
      <c r="BB616" s="178"/>
      <c r="BC616" s="178"/>
      <c r="BD616" s="178"/>
      <c r="BE616" s="178"/>
    </row>
    <row r="617" spans="1:57" ht="11.25" customHeight="1">
      <c r="A617" s="188"/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9"/>
      <c r="AB617" s="189"/>
      <c r="AC617" s="189"/>
      <c r="AD617" s="178"/>
      <c r="AE617" s="178"/>
      <c r="AF617" s="178"/>
      <c r="AG617" s="178"/>
      <c r="AH617" s="178"/>
      <c r="AI617" s="178"/>
      <c r="AJ617" s="178"/>
      <c r="AK617" s="178"/>
      <c r="AL617" s="178"/>
      <c r="AM617" s="178"/>
      <c r="AN617" s="178"/>
      <c r="AO617" s="178"/>
      <c r="AP617" s="178"/>
      <c r="AQ617" s="178"/>
      <c r="AR617" s="178"/>
      <c r="AS617" s="178"/>
      <c r="AT617" s="178"/>
      <c r="AU617" s="178"/>
      <c r="AV617" s="178"/>
      <c r="AW617" s="178"/>
      <c r="AX617" s="178"/>
      <c r="AY617" s="178"/>
      <c r="AZ617" s="178"/>
      <c r="BA617" s="178"/>
      <c r="BB617" s="178"/>
      <c r="BC617" s="178"/>
      <c r="BD617" s="178"/>
      <c r="BE617" s="178"/>
    </row>
    <row r="618" spans="1:57" ht="11.25" customHeight="1">
      <c r="A618" s="188"/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9"/>
      <c r="AB618" s="189"/>
      <c r="AC618" s="189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8"/>
      <c r="AT618" s="178"/>
      <c r="AU618" s="178"/>
      <c r="AV618" s="178"/>
      <c r="AW618" s="178"/>
      <c r="AX618" s="178"/>
      <c r="AY618" s="178"/>
      <c r="AZ618" s="178"/>
      <c r="BA618" s="178"/>
      <c r="BB618" s="178"/>
      <c r="BC618" s="178"/>
      <c r="BD618" s="178"/>
      <c r="BE618" s="178"/>
    </row>
    <row r="619" spans="1:57" ht="11.25" customHeight="1">
      <c r="A619" s="188"/>
      <c r="B619" s="188"/>
      <c r="C619" s="188"/>
      <c r="D619" s="188"/>
      <c r="E619" s="188"/>
      <c r="F619" s="188"/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9"/>
      <c r="AB619" s="189"/>
      <c r="AC619" s="189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8"/>
      <c r="AT619" s="178"/>
      <c r="AU619" s="178"/>
      <c r="AV619" s="178"/>
      <c r="AW619" s="178"/>
      <c r="AX619" s="178"/>
      <c r="AY619" s="178"/>
      <c r="AZ619" s="178"/>
      <c r="BA619" s="178"/>
      <c r="BB619" s="178"/>
      <c r="BC619" s="178"/>
      <c r="BD619" s="178"/>
      <c r="BE619" s="178"/>
    </row>
    <row r="620" spans="1:57" ht="11.25" customHeight="1">
      <c r="A620" s="188"/>
      <c r="B620" s="188"/>
      <c r="C620" s="188"/>
      <c r="D620" s="188"/>
      <c r="E620" s="188"/>
      <c r="F620" s="188"/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9"/>
      <c r="AB620" s="189"/>
      <c r="AC620" s="189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8"/>
      <c r="AT620" s="178"/>
      <c r="AU620" s="178"/>
      <c r="AV620" s="178"/>
      <c r="AW620" s="178"/>
      <c r="AX620" s="178"/>
      <c r="AY620" s="178"/>
      <c r="AZ620" s="178"/>
      <c r="BA620" s="178"/>
      <c r="BB620" s="178"/>
      <c r="BC620" s="178"/>
      <c r="BD620" s="178"/>
      <c r="BE620" s="178"/>
    </row>
    <row r="621" spans="1:57" ht="11.25" customHeight="1">
      <c r="A621" s="188"/>
      <c r="B621" s="188"/>
      <c r="C621" s="188"/>
      <c r="D621" s="188"/>
      <c r="E621" s="188"/>
      <c r="F621" s="188"/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9"/>
      <c r="AB621" s="189"/>
      <c r="AC621" s="189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8"/>
      <c r="AT621" s="178"/>
      <c r="AU621" s="178"/>
      <c r="AV621" s="178"/>
      <c r="AW621" s="178"/>
      <c r="AX621" s="178"/>
      <c r="AY621" s="178"/>
      <c r="AZ621" s="178"/>
      <c r="BA621" s="178"/>
      <c r="BB621" s="178"/>
      <c r="BC621" s="178"/>
      <c r="BD621" s="178"/>
      <c r="BE621" s="178"/>
    </row>
    <row r="622" spans="1:57" ht="11.25" customHeight="1">
      <c r="A622" s="188"/>
      <c r="B622" s="188"/>
      <c r="C622" s="188"/>
      <c r="D622" s="188"/>
      <c r="E622" s="188"/>
      <c r="F622" s="188"/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9"/>
      <c r="AB622" s="189"/>
      <c r="AC622" s="189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8"/>
      <c r="AT622" s="178"/>
      <c r="AU622" s="178"/>
      <c r="AV622" s="178"/>
      <c r="AW622" s="178"/>
      <c r="AX622" s="178"/>
      <c r="AY622" s="178"/>
      <c r="AZ622" s="178"/>
      <c r="BA622" s="178"/>
      <c r="BB622" s="178"/>
      <c r="BC622" s="178"/>
      <c r="BD622" s="178"/>
      <c r="BE622" s="178"/>
    </row>
    <row r="623" spans="1:57" ht="11.25" customHeight="1">
      <c r="A623" s="188"/>
      <c r="B623" s="188"/>
      <c r="C623" s="188"/>
      <c r="D623" s="188"/>
      <c r="E623" s="188"/>
      <c r="F623" s="188"/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9"/>
      <c r="AB623" s="189"/>
      <c r="AC623" s="189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78"/>
      <c r="AT623" s="178"/>
      <c r="AU623" s="178"/>
      <c r="AV623" s="178"/>
      <c r="AW623" s="178"/>
      <c r="AX623" s="178"/>
      <c r="AY623" s="178"/>
      <c r="AZ623" s="178"/>
      <c r="BA623" s="178"/>
      <c r="BB623" s="178"/>
      <c r="BC623" s="178"/>
      <c r="BD623" s="178"/>
      <c r="BE623" s="178"/>
    </row>
    <row r="624" spans="1:57" ht="11.25" customHeight="1">
      <c r="A624" s="188"/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9"/>
      <c r="AB624" s="189"/>
      <c r="AC624" s="189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78"/>
      <c r="AT624" s="178"/>
      <c r="AU624" s="178"/>
      <c r="AV624" s="178"/>
      <c r="AW624" s="178"/>
      <c r="AX624" s="178"/>
      <c r="AY624" s="178"/>
      <c r="AZ624" s="178"/>
      <c r="BA624" s="178"/>
      <c r="BB624" s="178"/>
      <c r="BC624" s="178"/>
      <c r="BD624" s="178"/>
      <c r="BE624" s="178"/>
    </row>
    <row r="625" spans="1:57" ht="11.25" customHeight="1">
      <c r="A625" s="188"/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9"/>
      <c r="AB625" s="189"/>
      <c r="AC625" s="189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78"/>
      <c r="AT625" s="178"/>
      <c r="AU625" s="178"/>
      <c r="AV625" s="178"/>
      <c r="AW625" s="178"/>
      <c r="AX625" s="178"/>
      <c r="AY625" s="178"/>
      <c r="AZ625" s="178"/>
      <c r="BA625" s="178"/>
      <c r="BB625" s="178"/>
      <c r="BC625" s="178"/>
      <c r="BD625" s="178"/>
      <c r="BE625" s="178"/>
    </row>
    <row r="626" spans="1:57" ht="11.25" customHeight="1">
      <c r="A626" s="188"/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9"/>
      <c r="AB626" s="189"/>
      <c r="AC626" s="189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178"/>
      <c r="AT626" s="178"/>
      <c r="AU626" s="178"/>
      <c r="AV626" s="178"/>
      <c r="AW626" s="178"/>
      <c r="AX626" s="178"/>
      <c r="AY626" s="178"/>
      <c r="AZ626" s="178"/>
      <c r="BA626" s="178"/>
      <c r="BB626" s="178"/>
      <c r="BC626" s="178"/>
      <c r="BD626" s="178"/>
      <c r="BE626" s="178"/>
    </row>
    <row r="627" spans="1:57" ht="11.25" customHeight="1">
      <c r="A627" s="188"/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9"/>
      <c r="AB627" s="189"/>
      <c r="AC627" s="189"/>
      <c r="AD627" s="178"/>
      <c r="AE627" s="178"/>
      <c r="AF627" s="178"/>
      <c r="AG627" s="178"/>
      <c r="AH627" s="178"/>
      <c r="AI627" s="178"/>
      <c r="AJ627" s="178"/>
      <c r="AK627" s="178"/>
      <c r="AL627" s="178"/>
      <c r="AM627" s="178"/>
      <c r="AN627" s="178"/>
      <c r="AO627" s="178"/>
      <c r="AP627" s="178"/>
      <c r="AQ627" s="178"/>
      <c r="AR627" s="178"/>
      <c r="AS627" s="178"/>
      <c r="AT627" s="178"/>
      <c r="AU627" s="178"/>
      <c r="AV627" s="178"/>
      <c r="AW627" s="178"/>
      <c r="AX627" s="178"/>
      <c r="AY627" s="178"/>
      <c r="AZ627" s="178"/>
      <c r="BA627" s="178"/>
      <c r="BB627" s="178"/>
      <c r="BC627" s="178"/>
      <c r="BD627" s="178"/>
      <c r="BE627" s="178"/>
    </row>
    <row r="628" spans="1:57" ht="11.25" customHeight="1">
      <c r="A628" s="188"/>
      <c r="B628" s="188"/>
      <c r="C628" s="188"/>
      <c r="D628" s="188"/>
      <c r="E628" s="188"/>
      <c r="F628" s="188"/>
      <c r="G628" s="188"/>
      <c r="H628" s="188"/>
      <c r="I628" s="188"/>
      <c r="J628" s="188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  <c r="U628" s="188"/>
      <c r="V628" s="188"/>
      <c r="W628" s="188"/>
      <c r="X628" s="188"/>
      <c r="Y628" s="188"/>
      <c r="Z628" s="188"/>
      <c r="AA628" s="189"/>
      <c r="AB628" s="189"/>
      <c r="AC628" s="189"/>
      <c r="AD628" s="178"/>
      <c r="AE628" s="178"/>
      <c r="AF628" s="178"/>
      <c r="AG628" s="178"/>
      <c r="AH628" s="178"/>
      <c r="AI628" s="178"/>
      <c r="AJ628" s="178"/>
      <c r="AK628" s="178"/>
      <c r="AL628" s="178"/>
      <c r="AM628" s="178"/>
      <c r="AN628" s="178"/>
      <c r="AO628" s="178"/>
      <c r="AP628" s="178"/>
      <c r="AQ628" s="178"/>
      <c r="AR628" s="178"/>
      <c r="AS628" s="178"/>
      <c r="AT628" s="178"/>
      <c r="AU628" s="178"/>
      <c r="AV628" s="178"/>
      <c r="AW628" s="178"/>
      <c r="AX628" s="178"/>
      <c r="AY628" s="178"/>
      <c r="AZ628" s="178"/>
      <c r="BA628" s="178"/>
      <c r="BB628" s="178"/>
      <c r="BC628" s="178"/>
      <c r="BD628" s="178"/>
      <c r="BE628" s="178"/>
    </row>
    <row r="629" spans="1:57" ht="11.25" customHeight="1">
      <c r="A629" s="188"/>
      <c r="B629" s="188"/>
      <c r="C629" s="188"/>
      <c r="D629" s="188"/>
      <c r="E629" s="188"/>
      <c r="F629" s="188"/>
      <c r="G629" s="188"/>
      <c r="H629" s="188"/>
      <c r="I629" s="188"/>
      <c r="J629" s="188"/>
      <c r="K629" s="188"/>
      <c r="L629" s="188"/>
      <c r="M629" s="188"/>
      <c r="N629" s="188"/>
      <c r="O629" s="188"/>
      <c r="P629" s="188"/>
      <c r="Q629" s="188"/>
      <c r="R629" s="188"/>
      <c r="S629" s="188"/>
      <c r="T629" s="188"/>
      <c r="U629" s="188"/>
      <c r="V629" s="188"/>
      <c r="W629" s="188"/>
      <c r="X629" s="188"/>
      <c r="Y629" s="188"/>
      <c r="Z629" s="188"/>
      <c r="AA629" s="189"/>
      <c r="AB629" s="189"/>
      <c r="AC629" s="189"/>
      <c r="AD629" s="178"/>
      <c r="AE629" s="178"/>
      <c r="AF629" s="178"/>
      <c r="AG629" s="178"/>
      <c r="AH629" s="178"/>
      <c r="AI629" s="178"/>
      <c r="AJ629" s="178"/>
      <c r="AK629" s="178"/>
      <c r="AL629" s="178"/>
      <c r="AM629" s="178"/>
      <c r="AN629" s="178"/>
      <c r="AO629" s="178"/>
      <c r="AP629" s="178"/>
      <c r="AQ629" s="178"/>
      <c r="AR629" s="178"/>
      <c r="AS629" s="178"/>
      <c r="AT629" s="178"/>
      <c r="AU629" s="178"/>
      <c r="AV629" s="178"/>
      <c r="AW629" s="178"/>
      <c r="AX629" s="178"/>
      <c r="AY629" s="178"/>
      <c r="AZ629" s="178"/>
      <c r="BA629" s="178"/>
      <c r="BB629" s="178"/>
      <c r="BC629" s="178"/>
      <c r="BD629" s="178"/>
      <c r="BE629" s="178"/>
    </row>
    <row r="630" spans="1:57" ht="11.25" customHeight="1">
      <c r="A630" s="188"/>
      <c r="B630" s="188"/>
      <c r="C630" s="188"/>
      <c r="D630" s="188"/>
      <c r="E630" s="188"/>
      <c r="F630" s="188"/>
      <c r="G630" s="188"/>
      <c r="H630" s="188"/>
      <c r="I630" s="188"/>
      <c r="J630" s="188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  <c r="U630" s="188"/>
      <c r="V630" s="188"/>
      <c r="W630" s="188"/>
      <c r="X630" s="188"/>
      <c r="Y630" s="188"/>
      <c r="Z630" s="188"/>
      <c r="AA630" s="189"/>
      <c r="AB630" s="189"/>
      <c r="AC630" s="189"/>
      <c r="AD630" s="178"/>
      <c r="AE630" s="178"/>
      <c r="AF630" s="178"/>
      <c r="AG630" s="178"/>
      <c r="AH630" s="178"/>
      <c r="AI630" s="178"/>
      <c r="AJ630" s="178"/>
      <c r="AK630" s="178"/>
      <c r="AL630" s="178"/>
      <c r="AM630" s="178"/>
      <c r="AN630" s="178"/>
      <c r="AO630" s="178"/>
      <c r="AP630" s="178"/>
      <c r="AQ630" s="178"/>
      <c r="AR630" s="178"/>
      <c r="AS630" s="178"/>
      <c r="AT630" s="178"/>
      <c r="AU630" s="178"/>
      <c r="AV630" s="178"/>
      <c r="AW630" s="178"/>
      <c r="AX630" s="178"/>
      <c r="AY630" s="178"/>
      <c r="AZ630" s="178"/>
      <c r="BA630" s="178"/>
      <c r="BB630" s="178"/>
      <c r="BC630" s="178"/>
      <c r="BD630" s="178"/>
      <c r="BE630" s="178"/>
    </row>
    <row r="631" spans="1:57" ht="11.25" customHeight="1">
      <c r="A631" s="188"/>
      <c r="B631" s="188"/>
      <c r="C631" s="188"/>
      <c r="D631" s="188"/>
      <c r="E631" s="188"/>
      <c r="F631" s="188"/>
      <c r="G631" s="188"/>
      <c r="H631" s="188"/>
      <c r="I631" s="188"/>
      <c r="J631" s="188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  <c r="U631" s="188"/>
      <c r="V631" s="188"/>
      <c r="W631" s="188"/>
      <c r="X631" s="188"/>
      <c r="Y631" s="188"/>
      <c r="Z631" s="188"/>
      <c r="AA631" s="189"/>
      <c r="AB631" s="189"/>
      <c r="AC631" s="189"/>
      <c r="AD631" s="178"/>
      <c r="AE631" s="178"/>
      <c r="AF631" s="178"/>
      <c r="AG631" s="178"/>
      <c r="AH631" s="178"/>
      <c r="AI631" s="178"/>
      <c r="AJ631" s="178"/>
      <c r="AK631" s="178"/>
      <c r="AL631" s="178"/>
      <c r="AM631" s="178"/>
      <c r="AN631" s="178"/>
      <c r="AO631" s="178"/>
      <c r="AP631" s="178"/>
      <c r="AQ631" s="178"/>
      <c r="AR631" s="178"/>
      <c r="AS631" s="178"/>
      <c r="AT631" s="178"/>
      <c r="AU631" s="178"/>
      <c r="AV631" s="178"/>
      <c r="AW631" s="178"/>
      <c r="AX631" s="178"/>
      <c r="AY631" s="178"/>
      <c r="AZ631" s="178"/>
      <c r="BA631" s="178"/>
      <c r="BB631" s="178"/>
      <c r="BC631" s="178"/>
      <c r="BD631" s="178"/>
      <c r="BE631" s="178"/>
    </row>
    <row r="632" spans="1:57" ht="11.25" customHeight="1">
      <c r="A632" s="188"/>
      <c r="B632" s="188"/>
      <c r="C632" s="188"/>
      <c r="D632" s="188"/>
      <c r="E632" s="188"/>
      <c r="F632" s="188"/>
      <c r="G632" s="188"/>
      <c r="H632" s="188"/>
      <c r="I632" s="188"/>
      <c r="J632" s="188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  <c r="U632" s="188"/>
      <c r="V632" s="188"/>
      <c r="W632" s="188"/>
      <c r="X632" s="188"/>
      <c r="Y632" s="188"/>
      <c r="Z632" s="188"/>
      <c r="AA632" s="189"/>
      <c r="AB632" s="189"/>
      <c r="AC632" s="189"/>
      <c r="AD632" s="178"/>
      <c r="AE632" s="178"/>
      <c r="AF632" s="178"/>
      <c r="AG632" s="178"/>
      <c r="AH632" s="178"/>
      <c r="AI632" s="178"/>
      <c r="AJ632" s="178"/>
      <c r="AK632" s="178"/>
      <c r="AL632" s="178"/>
      <c r="AM632" s="178"/>
      <c r="AN632" s="178"/>
      <c r="AO632" s="178"/>
      <c r="AP632" s="178"/>
      <c r="AQ632" s="178"/>
      <c r="AR632" s="178"/>
      <c r="AS632" s="178"/>
      <c r="AT632" s="178"/>
      <c r="AU632" s="178"/>
      <c r="AV632" s="178"/>
      <c r="AW632" s="178"/>
      <c r="AX632" s="178"/>
      <c r="AY632" s="178"/>
      <c r="AZ632" s="178"/>
      <c r="BA632" s="178"/>
      <c r="BB632" s="178"/>
      <c r="BC632" s="178"/>
      <c r="BD632" s="178"/>
      <c r="BE632" s="178"/>
    </row>
    <row r="633" spans="1:57" ht="11.25" customHeight="1">
      <c r="A633" s="188"/>
      <c r="B633" s="188"/>
      <c r="C633" s="188"/>
      <c r="D633" s="188"/>
      <c r="E633" s="188"/>
      <c r="F633" s="188"/>
      <c r="G633" s="188"/>
      <c r="H633" s="188"/>
      <c r="I633" s="188"/>
      <c r="J633" s="188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  <c r="U633" s="188"/>
      <c r="V633" s="188"/>
      <c r="W633" s="188"/>
      <c r="X633" s="188"/>
      <c r="Y633" s="188"/>
      <c r="Z633" s="188"/>
      <c r="AA633" s="189"/>
      <c r="AB633" s="189"/>
      <c r="AC633" s="189"/>
      <c r="AD633" s="178"/>
      <c r="AE633" s="178"/>
      <c r="AF633" s="178"/>
      <c r="AG633" s="178"/>
      <c r="AH633" s="178"/>
      <c r="AI633" s="178"/>
      <c r="AJ633" s="178"/>
      <c r="AK633" s="178"/>
      <c r="AL633" s="178"/>
      <c r="AM633" s="178"/>
      <c r="AN633" s="178"/>
      <c r="AO633" s="178"/>
      <c r="AP633" s="178"/>
      <c r="AQ633" s="178"/>
      <c r="AR633" s="178"/>
      <c r="AS633" s="178"/>
      <c r="AT633" s="178"/>
      <c r="AU633" s="178"/>
      <c r="AV633" s="178"/>
      <c r="AW633" s="178"/>
      <c r="AX633" s="178"/>
      <c r="AY633" s="178"/>
      <c r="AZ633" s="178"/>
      <c r="BA633" s="178"/>
      <c r="BB633" s="178"/>
      <c r="BC633" s="178"/>
      <c r="BD633" s="178"/>
      <c r="BE633" s="178"/>
    </row>
    <row r="634" spans="1:57" ht="11.25" customHeight="1">
      <c r="A634" s="188"/>
      <c r="B634" s="188"/>
      <c r="C634" s="188"/>
      <c r="D634" s="188"/>
      <c r="E634" s="188"/>
      <c r="F634" s="188"/>
      <c r="G634" s="188"/>
      <c r="H634" s="188"/>
      <c r="I634" s="188"/>
      <c r="J634" s="188"/>
      <c r="K634" s="188"/>
      <c r="L634" s="188"/>
      <c r="M634" s="188"/>
      <c r="N634" s="188"/>
      <c r="O634" s="188"/>
      <c r="P634" s="188"/>
      <c r="Q634" s="188"/>
      <c r="R634" s="188"/>
      <c r="S634" s="188"/>
      <c r="T634" s="188"/>
      <c r="U634" s="188"/>
      <c r="V634" s="188"/>
      <c r="W634" s="188"/>
      <c r="X634" s="188"/>
      <c r="Y634" s="188"/>
      <c r="Z634" s="188"/>
      <c r="AA634" s="189"/>
      <c r="AB634" s="189"/>
      <c r="AC634" s="189"/>
      <c r="AD634" s="178"/>
      <c r="AE634" s="178"/>
      <c r="AF634" s="178"/>
      <c r="AG634" s="178"/>
      <c r="AH634" s="178"/>
      <c r="AI634" s="178"/>
      <c r="AJ634" s="178"/>
      <c r="AK634" s="178"/>
      <c r="AL634" s="178"/>
      <c r="AM634" s="178"/>
      <c r="AN634" s="178"/>
      <c r="AO634" s="178"/>
      <c r="AP634" s="178"/>
      <c r="AQ634" s="178"/>
      <c r="AR634" s="178"/>
      <c r="AS634" s="178"/>
      <c r="AT634" s="178"/>
      <c r="AU634" s="178"/>
      <c r="AV634" s="178"/>
      <c r="AW634" s="178"/>
      <c r="AX634" s="178"/>
      <c r="AY634" s="178"/>
      <c r="AZ634" s="178"/>
      <c r="BA634" s="178"/>
      <c r="BB634" s="178"/>
      <c r="BC634" s="178"/>
      <c r="BD634" s="178"/>
      <c r="BE634" s="178"/>
    </row>
    <row r="635" spans="1:57" ht="11.25" customHeight="1">
      <c r="A635" s="188"/>
      <c r="B635" s="188"/>
      <c r="C635" s="188"/>
      <c r="D635" s="188"/>
      <c r="E635" s="188"/>
      <c r="F635" s="188"/>
      <c r="G635" s="188"/>
      <c r="H635" s="188"/>
      <c r="I635" s="188"/>
      <c r="J635" s="188"/>
      <c r="K635" s="188"/>
      <c r="L635" s="188"/>
      <c r="M635" s="188"/>
      <c r="N635" s="188"/>
      <c r="O635" s="188"/>
      <c r="P635" s="188"/>
      <c r="Q635" s="188"/>
      <c r="R635" s="188"/>
      <c r="S635" s="188"/>
      <c r="T635" s="188"/>
      <c r="U635" s="188"/>
      <c r="V635" s="188"/>
      <c r="W635" s="188"/>
      <c r="X635" s="188"/>
      <c r="Y635" s="188"/>
      <c r="Z635" s="188"/>
      <c r="AA635" s="189"/>
      <c r="AB635" s="189"/>
      <c r="AC635" s="189"/>
      <c r="AD635" s="178"/>
      <c r="AE635" s="178"/>
      <c r="AF635" s="178"/>
      <c r="AG635" s="178"/>
      <c r="AH635" s="178"/>
      <c r="AI635" s="178"/>
      <c r="AJ635" s="178"/>
      <c r="AK635" s="178"/>
      <c r="AL635" s="178"/>
      <c r="AM635" s="178"/>
      <c r="AN635" s="178"/>
      <c r="AO635" s="178"/>
      <c r="AP635" s="178"/>
      <c r="AQ635" s="178"/>
      <c r="AR635" s="178"/>
      <c r="AS635" s="178"/>
      <c r="AT635" s="178"/>
      <c r="AU635" s="178"/>
      <c r="AV635" s="178"/>
      <c r="AW635" s="178"/>
      <c r="AX635" s="178"/>
      <c r="AY635" s="178"/>
      <c r="AZ635" s="178"/>
      <c r="BA635" s="178"/>
      <c r="BB635" s="178"/>
      <c r="BC635" s="178"/>
      <c r="BD635" s="178"/>
      <c r="BE635" s="178"/>
    </row>
    <row r="636" spans="1:57" ht="11.25" customHeight="1">
      <c r="A636" s="188"/>
      <c r="B636" s="188"/>
      <c r="C636" s="188"/>
      <c r="D636" s="188"/>
      <c r="E636" s="188"/>
      <c r="F636" s="188"/>
      <c r="G636" s="188"/>
      <c r="H636" s="188"/>
      <c r="I636" s="188"/>
      <c r="J636" s="188"/>
      <c r="K636" s="188"/>
      <c r="L636" s="188"/>
      <c r="M636" s="188"/>
      <c r="N636" s="188"/>
      <c r="O636" s="188"/>
      <c r="P636" s="188"/>
      <c r="Q636" s="188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9"/>
      <c r="AB636" s="189"/>
      <c r="AC636" s="189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8"/>
      <c r="AT636" s="178"/>
      <c r="AU636" s="178"/>
      <c r="AV636" s="178"/>
      <c r="AW636" s="178"/>
      <c r="AX636" s="178"/>
      <c r="AY636" s="178"/>
      <c r="AZ636" s="178"/>
      <c r="BA636" s="178"/>
      <c r="BB636" s="178"/>
      <c r="BC636" s="178"/>
      <c r="BD636" s="178"/>
      <c r="BE636" s="178"/>
    </row>
    <row r="637" spans="1:57" ht="11.25" customHeight="1">
      <c r="A637" s="188"/>
      <c r="B637" s="188"/>
      <c r="C637" s="188"/>
      <c r="D637" s="188"/>
      <c r="E637" s="188"/>
      <c r="F637" s="188"/>
      <c r="G637" s="188"/>
      <c r="H637" s="188"/>
      <c r="I637" s="188"/>
      <c r="J637" s="188"/>
      <c r="K637" s="188"/>
      <c r="L637" s="188"/>
      <c r="M637" s="188"/>
      <c r="N637" s="188"/>
      <c r="O637" s="188"/>
      <c r="P637" s="188"/>
      <c r="Q637" s="188"/>
      <c r="R637" s="188"/>
      <c r="S637" s="188"/>
      <c r="T637" s="188"/>
      <c r="U637" s="188"/>
      <c r="V637" s="188"/>
      <c r="W637" s="188"/>
      <c r="X637" s="188"/>
      <c r="Y637" s="188"/>
      <c r="Z637" s="188"/>
      <c r="AA637" s="189"/>
      <c r="AB637" s="189"/>
      <c r="AC637" s="189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8"/>
      <c r="AT637" s="178"/>
      <c r="AU637" s="178"/>
      <c r="AV637" s="178"/>
      <c r="AW637" s="178"/>
      <c r="AX637" s="178"/>
      <c r="AY637" s="178"/>
      <c r="AZ637" s="178"/>
      <c r="BA637" s="178"/>
      <c r="BB637" s="178"/>
      <c r="BC637" s="178"/>
      <c r="BD637" s="178"/>
      <c r="BE637" s="178"/>
    </row>
    <row r="638" spans="1:57" ht="11.25" customHeight="1">
      <c r="A638" s="188"/>
      <c r="B638" s="188"/>
      <c r="C638" s="188"/>
      <c r="D638" s="188"/>
      <c r="E638" s="188"/>
      <c r="F638" s="188"/>
      <c r="G638" s="188"/>
      <c r="H638" s="188"/>
      <c r="I638" s="188"/>
      <c r="J638" s="188"/>
      <c r="K638" s="188"/>
      <c r="L638" s="188"/>
      <c r="M638" s="188"/>
      <c r="N638" s="188"/>
      <c r="O638" s="188"/>
      <c r="P638" s="188"/>
      <c r="Q638" s="188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9"/>
      <c r="AB638" s="189"/>
      <c r="AC638" s="189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8"/>
      <c r="AT638" s="178"/>
      <c r="AU638" s="178"/>
      <c r="AV638" s="178"/>
      <c r="AW638" s="178"/>
      <c r="AX638" s="178"/>
      <c r="AY638" s="178"/>
      <c r="AZ638" s="178"/>
      <c r="BA638" s="178"/>
      <c r="BB638" s="178"/>
      <c r="BC638" s="178"/>
      <c r="BD638" s="178"/>
      <c r="BE638" s="178"/>
    </row>
    <row r="639" spans="1:57" ht="11.25" customHeight="1">
      <c r="A639" s="188"/>
      <c r="B639" s="188"/>
      <c r="C639" s="188"/>
      <c r="D639" s="188"/>
      <c r="E639" s="188"/>
      <c r="F639" s="188"/>
      <c r="G639" s="188"/>
      <c r="H639" s="188"/>
      <c r="I639" s="188"/>
      <c r="J639" s="188"/>
      <c r="K639" s="188"/>
      <c r="L639" s="188"/>
      <c r="M639" s="188"/>
      <c r="N639" s="188"/>
      <c r="O639" s="188"/>
      <c r="P639" s="188"/>
      <c r="Q639" s="188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9"/>
      <c r="AB639" s="189"/>
      <c r="AC639" s="189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8"/>
      <c r="AT639" s="178"/>
      <c r="AU639" s="178"/>
      <c r="AV639" s="178"/>
      <c r="AW639" s="178"/>
      <c r="AX639" s="178"/>
      <c r="AY639" s="178"/>
      <c r="AZ639" s="178"/>
      <c r="BA639" s="178"/>
      <c r="BB639" s="178"/>
      <c r="BC639" s="178"/>
      <c r="BD639" s="178"/>
      <c r="BE639" s="178"/>
    </row>
    <row r="640" spans="1:57" ht="11.25" customHeight="1">
      <c r="A640" s="188"/>
      <c r="B640" s="188"/>
      <c r="C640" s="188"/>
      <c r="D640" s="188"/>
      <c r="E640" s="188"/>
      <c r="F640" s="188"/>
      <c r="G640" s="188"/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9"/>
      <c r="AB640" s="189"/>
      <c r="AC640" s="189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8"/>
      <c r="AT640" s="178"/>
      <c r="AU640" s="178"/>
      <c r="AV640" s="178"/>
      <c r="AW640" s="178"/>
      <c r="AX640" s="178"/>
      <c r="AY640" s="178"/>
      <c r="AZ640" s="178"/>
      <c r="BA640" s="178"/>
      <c r="BB640" s="178"/>
      <c r="BC640" s="178"/>
      <c r="BD640" s="178"/>
      <c r="BE640" s="178"/>
    </row>
    <row r="641" spans="1:57" ht="11.25" customHeight="1">
      <c r="A641" s="188"/>
      <c r="B641" s="188"/>
      <c r="C641" s="188"/>
      <c r="D641" s="188"/>
      <c r="E641" s="188"/>
      <c r="F641" s="188"/>
      <c r="G641" s="188"/>
      <c r="H641" s="188"/>
      <c r="I641" s="188"/>
      <c r="J641" s="188"/>
      <c r="K641" s="188"/>
      <c r="L641" s="188"/>
      <c r="M641" s="188"/>
      <c r="N641" s="188"/>
      <c r="O641" s="188"/>
      <c r="P641" s="188"/>
      <c r="Q641" s="188"/>
      <c r="R641" s="188"/>
      <c r="S641" s="188"/>
      <c r="T641" s="188"/>
      <c r="U641" s="188"/>
      <c r="V641" s="188"/>
      <c r="W641" s="188"/>
      <c r="X641" s="188"/>
      <c r="Y641" s="188"/>
      <c r="Z641" s="188"/>
      <c r="AA641" s="189"/>
      <c r="AB641" s="189"/>
      <c r="AC641" s="189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78"/>
      <c r="AT641" s="178"/>
      <c r="AU641" s="178"/>
      <c r="AV641" s="178"/>
      <c r="AW641" s="178"/>
      <c r="AX641" s="178"/>
      <c r="AY641" s="178"/>
      <c r="AZ641" s="178"/>
      <c r="BA641" s="178"/>
      <c r="BB641" s="178"/>
      <c r="BC641" s="178"/>
      <c r="BD641" s="178"/>
      <c r="BE641" s="178"/>
    </row>
    <row r="642" spans="1:57" ht="11.25" customHeight="1">
      <c r="A642" s="188"/>
      <c r="B642" s="188"/>
      <c r="C642" s="188"/>
      <c r="D642" s="188"/>
      <c r="E642" s="188"/>
      <c r="F642" s="188"/>
      <c r="G642" s="188"/>
      <c r="H642" s="188"/>
      <c r="I642" s="188"/>
      <c r="J642" s="188"/>
      <c r="K642" s="188"/>
      <c r="L642" s="188"/>
      <c r="M642" s="188"/>
      <c r="N642" s="188"/>
      <c r="O642" s="188"/>
      <c r="P642" s="188"/>
      <c r="Q642" s="188"/>
      <c r="R642" s="188"/>
      <c r="S642" s="188"/>
      <c r="T642" s="188"/>
      <c r="U642" s="188"/>
      <c r="V642" s="188"/>
      <c r="W642" s="188"/>
      <c r="X642" s="188"/>
      <c r="Y642" s="188"/>
      <c r="Z642" s="188"/>
      <c r="AA642" s="189"/>
      <c r="AB642" s="189"/>
      <c r="AC642" s="189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78"/>
      <c r="AT642" s="178"/>
      <c r="AU642" s="178"/>
      <c r="AV642" s="178"/>
      <c r="AW642" s="178"/>
      <c r="AX642" s="178"/>
      <c r="AY642" s="178"/>
      <c r="AZ642" s="178"/>
      <c r="BA642" s="178"/>
      <c r="BB642" s="178"/>
      <c r="BC642" s="178"/>
      <c r="BD642" s="178"/>
      <c r="BE642" s="178"/>
    </row>
    <row r="643" spans="1:57" ht="11.25" customHeight="1">
      <c r="A643" s="188"/>
      <c r="B643" s="188"/>
      <c r="C643" s="188"/>
      <c r="D643" s="188"/>
      <c r="E643" s="188"/>
      <c r="F643" s="188"/>
      <c r="G643" s="188"/>
      <c r="H643" s="188"/>
      <c r="I643" s="188"/>
      <c r="J643" s="188"/>
      <c r="K643" s="188"/>
      <c r="L643" s="188"/>
      <c r="M643" s="188"/>
      <c r="N643" s="188"/>
      <c r="O643" s="188"/>
      <c r="P643" s="188"/>
      <c r="Q643" s="188"/>
      <c r="R643" s="188"/>
      <c r="S643" s="188"/>
      <c r="T643" s="188"/>
      <c r="U643" s="188"/>
      <c r="V643" s="188"/>
      <c r="W643" s="188"/>
      <c r="X643" s="188"/>
      <c r="Y643" s="188"/>
      <c r="Z643" s="188"/>
      <c r="AA643" s="189"/>
      <c r="AB643" s="189"/>
      <c r="AC643" s="189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78"/>
      <c r="AT643" s="178"/>
      <c r="AU643" s="178"/>
      <c r="AV643" s="178"/>
      <c r="AW643" s="178"/>
      <c r="AX643" s="178"/>
      <c r="AY643" s="178"/>
      <c r="AZ643" s="178"/>
      <c r="BA643" s="178"/>
      <c r="BB643" s="178"/>
      <c r="BC643" s="178"/>
      <c r="BD643" s="178"/>
      <c r="BE643" s="178"/>
    </row>
    <row r="644" spans="1:57" ht="11.25" customHeight="1">
      <c r="A644" s="188"/>
      <c r="B644" s="188"/>
      <c r="C644" s="188"/>
      <c r="D644" s="188"/>
      <c r="E644" s="188"/>
      <c r="F644" s="188"/>
      <c r="G644" s="188"/>
      <c r="H644" s="188"/>
      <c r="I644" s="188"/>
      <c r="J644" s="188"/>
      <c r="K644" s="188"/>
      <c r="L644" s="188"/>
      <c r="M644" s="188"/>
      <c r="N644" s="188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9"/>
      <c r="AB644" s="189"/>
      <c r="AC644" s="189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178"/>
      <c r="AT644" s="178"/>
      <c r="AU644" s="178"/>
      <c r="AV644" s="178"/>
      <c r="AW644" s="178"/>
      <c r="AX644" s="178"/>
      <c r="AY644" s="178"/>
      <c r="AZ644" s="178"/>
      <c r="BA644" s="178"/>
      <c r="BB644" s="178"/>
      <c r="BC644" s="178"/>
      <c r="BD644" s="178"/>
      <c r="BE644" s="178"/>
    </row>
    <row r="645" spans="1:57" ht="11.25" customHeight="1">
      <c r="A645" s="188"/>
      <c r="B645" s="188"/>
      <c r="C645" s="188"/>
      <c r="D645" s="188"/>
      <c r="E645" s="188"/>
      <c r="F645" s="188"/>
      <c r="G645" s="188"/>
      <c r="H645" s="188"/>
      <c r="I645" s="188"/>
      <c r="J645" s="188"/>
      <c r="K645" s="188"/>
      <c r="L645" s="188"/>
      <c r="M645" s="188"/>
      <c r="N645" s="188"/>
      <c r="O645" s="188"/>
      <c r="P645" s="188"/>
      <c r="Q645" s="188"/>
      <c r="R645" s="188"/>
      <c r="S645" s="188"/>
      <c r="T645" s="188"/>
      <c r="U645" s="188"/>
      <c r="V645" s="188"/>
      <c r="W645" s="188"/>
      <c r="X645" s="188"/>
      <c r="Y645" s="188"/>
      <c r="Z645" s="188"/>
      <c r="AA645" s="189"/>
      <c r="AB645" s="189"/>
      <c r="AC645" s="189"/>
      <c r="AD645" s="178"/>
      <c r="AE645" s="178"/>
      <c r="AF645" s="178"/>
      <c r="AG645" s="178"/>
      <c r="AH645" s="178"/>
      <c r="AI645" s="178"/>
      <c r="AJ645" s="178"/>
      <c r="AK645" s="178"/>
      <c r="AL645" s="178"/>
      <c r="AM645" s="178"/>
      <c r="AN645" s="178"/>
      <c r="AO645" s="178"/>
      <c r="AP645" s="178"/>
      <c r="AQ645" s="178"/>
      <c r="AR645" s="178"/>
      <c r="AS645" s="178"/>
      <c r="AT645" s="178"/>
      <c r="AU645" s="178"/>
      <c r="AV645" s="178"/>
      <c r="AW645" s="178"/>
      <c r="AX645" s="178"/>
      <c r="AY645" s="178"/>
      <c r="AZ645" s="178"/>
      <c r="BA645" s="178"/>
      <c r="BB645" s="178"/>
      <c r="BC645" s="178"/>
      <c r="BD645" s="178"/>
      <c r="BE645" s="178"/>
    </row>
    <row r="646" spans="1:57" ht="11.25" customHeight="1">
      <c r="A646" s="188"/>
      <c r="B646" s="188"/>
      <c r="C646" s="188"/>
      <c r="D646" s="188"/>
      <c r="E646" s="188"/>
      <c r="F646" s="188"/>
      <c r="G646" s="188"/>
      <c r="H646" s="188"/>
      <c r="I646" s="188"/>
      <c r="J646" s="188"/>
      <c r="K646" s="188"/>
      <c r="L646" s="188"/>
      <c r="M646" s="188"/>
      <c r="N646" s="188"/>
      <c r="O646" s="188"/>
      <c r="P646" s="188"/>
      <c r="Q646" s="188"/>
      <c r="R646" s="188"/>
      <c r="S646" s="188"/>
      <c r="T646" s="188"/>
      <c r="U646" s="188"/>
      <c r="V646" s="188"/>
      <c r="W646" s="188"/>
      <c r="X646" s="188"/>
      <c r="Y646" s="188"/>
      <c r="Z646" s="188"/>
      <c r="AA646" s="189"/>
      <c r="AB646" s="189"/>
      <c r="AC646" s="189"/>
      <c r="AD646" s="178"/>
      <c r="AE646" s="178"/>
      <c r="AF646" s="178"/>
      <c r="AG646" s="178"/>
      <c r="AH646" s="178"/>
      <c r="AI646" s="178"/>
      <c r="AJ646" s="178"/>
      <c r="AK646" s="178"/>
      <c r="AL646" s="178"/>
      <c r="AM646" s="178"/>
      <c r="AN646" s="178"/>
      <c r="AO646" s="178"/>
      <c r="AP646" s="178"/>
      <c r="AQ646" s="178"/>
      <c r="AR646" s="178"/>
      <c r="AS646" s="178"/>
      <c r="AT646" s="178"/>
      <c r="AU646" s="178"/>
      <c r="AV646" s="178"/>
      <c r="AW646" s="178"/>
      <c r="AX646" s="178"/>
      <c r="AY646" s="178"/>
      <c r="AZ646" s="178"/>
      <c r="BA646" s="178"/>
      <c r="BB646" s="178"/>
      <c r="BC646" s="178"/>
      <c r="BD646" s="178"/>
      <c r="BE646" s="178"/>
    </row>
    <row r="647" spans="1:57" ht="11.25" customHeight="1">
      <c r="A647" s="188"/>
      <c r="B647" s="188"/>
      <c r="C647" s="188"/>
      <c r="D647" s="188"/>
      <c r="E647" s="188"/>
      <c r="F647" s="188"/>
      <c r="G647" s="188"/>
      <c r="H647" s="188"/>
      <c r="I647" s="188"/>
      <c r="J647" s="188"/>
      <c r="K647" s="188"/>
      <c r="L647" s="188"/>
      <c r="M647" s="188"/>
      <c r="N647" s="188"/>
      <c r="O647" s="188"/>
      <c r="P647" s="188"/>
      <c r="Q647" s="188"/>
      <c r="R647" s="188"/>
      <c r="S647" s="188"/>
      <c r="T647" s="188"/>
      <c r="U647" s="188"/>
      <c r="V647" s="188"/>
      <c r="W647" s="188"/>
      <c r="X647" s="188"/>
      <c r="Y647" s="188"/>
      <c r="Z647" s="188"/>
      <c r="AA647" s="189"/>
      <c r="AB647" s="189"/>
      <c r="AC647" s="189"/>
      <c r="AD647" s="178"/>
      <c r="AE647" s="178"/>
      <c r="AF647" s="178"/>
      <c r="AG647" s="178"/>
      <c r="AH647" s="178"/>
      <c r="AI647" s="178"/>
      <c r="AJ647" s="178"/>
      <c r="AK647" s="178"/>
      <c r="AL647" s="178"/>
      <c r="AM647" s="178"/>
      <c r="AN647" s="178"/>
      <c r="AO647" s="178"/>
      <c r="AP647" s="178"/>
      <c r="AQ647" s="178"/>
      <c r="AR647" s="178"/>
      <c r="AS647" s="178"/>
      <c r="AT647" s="178"/>
      <c r="AU647" s="178"/>
      <c r="AV647" s="178"/>
      <c r="AW647" s="178"/>
      <c r="AX647" s="178"/>
      <c r="AY647" s="178"/>
      <c r="AZ647" s="178"/>
      <c r="BA647" s="178"/>
      <c r="BB647" s="178"/>
      <c r="BC647" s="178"/>
      <c r="BD647" s="178"/>
      <c r="BE647" s="178"/>
    </row>
    <row r="648" spans="1:57" ht="11.25" customHeight="1">
      <c r="A648" s="188"/>
      <c r="B648" s="188"/>
      <c r="C648" s="188"/>
      <c r="D648" s="188"/>
      <c r="E648" s="188"/>
      <c r="F648" s="188"/>
      <c r="G648" s="188"/>
      <c r="H648" s="188"/>
      <c r="I648" s="188"/>
      <c r="J648" s="188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9"/>
      <c r="AB648" s="189"/>
      <c r="AC648" s="189"/>
      <c r="AD648" s="178"/>
      <c r="AE648" s="178"/>
      <c r="AF648" s="178"/>
      <c r="AG648" s="178"/>
      <c r="AH648" s="178"/>
      <c r="AI648" s="178"/>
      <c r="AJ648" s="178"/>
      <c r="AK648" s="178"/>
      <c r="AL648" s="178"/>
      <c r="AM648" s="178"/>
      <c r="AN648" s="178"/>
      <c r="AO648" s="178"/>
      <c r="AP648" s="178"/>
      <c r="AQ648" s="178"/>
      <c r="AR648" s="178"/>
      <c r="AS648" s="178"/>
      <c r="AT648" s="178"/>
      <c r="AU648" s="178"/>
      <c r="AV648" s="178"/>
      <c r="AW648" s="178"/>
      <c r="AX648" s="178"/>
      <c r="AY648" s="178"/>
      <c r="AZ648" s="178"/>
      <c r="BA648" s="178"/>
      <c r="BB648" s="178"/>
      <c r="BC648" s="178"/>
      <c r="BD648" s="178"/>
      <c r="BE648" s="178"/>
    </row>
    <row r="649" spans="1:57" ht="11.25" customHeight="1">
      <c r="A649" s="188"/>
      <c r="B649" s="188"/>
      <c r="C649" s="188"/>
      <c r="D649" s="188"/>
      <c r="E649" s="188"/>
      <c r="F649" s="188"/>
      <c r="G649" s="188"/>
      <c r="H649" s="188"/>
      <c r="I649" s="188"/>
      <c r="J649" s="188"/>
      <c r="K649" s="188"/>
      <c r="L649" s="188"/>
      <c r="M649" s="188"/>
      <c r="N649" s="188"/>
      <c r="O649" s="188"/>
      <c r="P649" s="188"/>
      <c r="Q649" s="188"/>
      <c r="R649" s="188"/>
      <c r="S649" s="188"/>
      <c r="T649" s="188"/>
      <c r="U649" s="188"/>
      <c r="V649" s="188"/>
      <c r="W649" s="188"/>
      <c r="X649" s="188"/>
      <c r="Y649" s="188"/>
      <c r="Z649" s="188"/>
      <c r="AA649" s="189"/>
      <c r="AB649" s="189"/>
      <c r="AC649" s="189"/>
      <c r="AD649" s="178"/>
      <c r="AE649" s="178"/>
      <c r="AF649" s="178"/>
      <c r="AG649" s="178"/>
      <c r="AH649" s="178"/>
      <c r="AI649" s="178"/>
      <c r="AJ649" s="178"/>
      <c r="AK649" s="178"/>
      <c r="AL649" s="178"/>
      <c r="AM649" s="178"/>
      <c r="AN649" s="178"/>
      <c r="AO649" s="178"/>
      <c r="AP649" s="178"/>
      <c r="AQ649" s="178"/>
      <c r="AR649" s="178"/>
      <c r="AS649" s="178"/>
      <c r="AT649" s="178"/>
      <c r="AU649" s="178"/>
      <c r="AV649" s="178"/>
      <c r="AW649" s="178"/>
      <c r="AX649" s="178"/>
      <c r="AY649" s="178"/>
      <c r="AZ649" s="178"/>
      <c r="BA649" s="178"/>
      <c r="BB649" s="178"/>
      <c r="BC649" s="178"/>
      <c r="BD649" s="178"/>
      <c r="BE649" s="178"/>
    </row>
    <row r="650" spans="1:57" ht="11.25" customHeight="1">
      <c r="A650" s="188"/>
      <c r="B650" s="188"/>
      <c r="C650" s="188"/>
      <c r="D650" s="188"/>
      <c r="E650" s="188"/>
      <c r="F650" s="188"/>
      <c r="G650" s="188"/>
      <c r="H650" s="188"/>
      <c r="I650" s="188"/>
      <c r="J650" s="188"/>
      <c r="K650" s="188"/>
      <c r="L650" s="188"/>
      <c r="M650" s="188"/>
      <c r="N650" s="188"/>
      <c r="O650" s="188"/>
      <c r="P650" s="188"/>
      <c r="Q650" s="188"/>
      <c r="R650" s="188"/>
      <c r="S650" s="188"/>
      <c r="T650" s="188"/>
      <c r="U650" s="188"/>
      <c r="V650" s="188"/>
      <c r="W650" s="188"/>
      <c r="X650" s="188"/>
      <c r="Y650" s="188"/>
      <c r="Z650" s="188"/>
      <c r="AA650" s="189"/>
      <c r="AB650" s="189"/>
      <c r="AC650" s="189"/>
      <c r="AD650" s="178"/>
      <c r="AE650" s="178"/>
      <c r="AF650" s="178"/>
      <c r="AG650" s="178"/>
      <c r="AH650" s="178"/>
      <c r="AI650" s="178"/>
      <c r="AJ650" s="178"/>
      <c r="AK650" s="178"/>
      <c r="AL650" s="178"/>
      <c r="AM650" s="178"/>
      <c r="AN650" s="178"/>
      <c r="AO650" s="178"/>
      <c r="AP650" s="178"/>
      <c r="AQ650" s="178"/>
      <c r="AR650" s="178"/>
      <c r="AS650" s="178"/>
      <c r="AT650" s="178"/>
      <c r="AU650" s="178"/>
      <c r="AV650" s="178"/>
      <c r="AW650" s="178"/>
      <c r="AX650" s="178"/>
      <c r="AY650" s="178"/>
      <c r="AZ650" s="178"/>
      <c r="BA650" s="178"/>
      <c r="BB650" s="178"/>
      <c r="BC650" s="178"/>
      <c r="BD650" s="178"/>
      <c r="BE650" s="178"/>
    </row>
    <row r="651" spans="1:57" ht="11.25" customHeight="1">
      <c r="A651" s="188"/>
      <c r="B651" s="188"/>
      <c r="C651" s="188"/>
      <c r="D651" s="188"/>
      <c r="E651" s="188"/>
      <c r="F651" s="188"/>
      <c r="G651" s="188"/>
      <c r="H651" s="188"/>
      <c r="I651" s="188"/>
      <c r="J651" s="188"/>
      <c r="K651" s="188"/>
      <c r="L651" s="188"/>
      <c r="M651" s="188"/>
      <c r="N651" s="188"/>
      <c r="O651" s="188"/>
      <c r="P651" s="188"/>
      <c r="Q651" s="188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9"/>
      <c r="AB651" s="189"/>
      <c r="AC651" s="189"/>
      <c r="AD651" s="178"/>
      <c r="AE651" s="178"/>
      <c r="AF651" s="178"/>
      <c r="AG651" s="178"/>
      <c r="AH651" s="178"/>
      <c r="AI651" s="178"/>
      <c r="AJ651" s="178"/>
      <c r="AK651" s="178"/>
      <c r="AL651" s="178"/>
      <c r="AM651" s="178"/>
      <c r="AN651" s="178"/>
      <c r="AO651" s="178"/>
      <c r="AP651" s="178"/>
      <c r="AQ651" s="178"/>
      <c r="AR651" s="178"/>
      <c r="AS651" s="178"/>
      <c r="AT651" s="178"/>
      <c r="AU651" s="178"/>
      <c r="AV651" s="178"/>
      <c r="AW651" s="178"/>
      <c r="AX651" s="178"/>
      <c r="AY651" s="178"/>
      <c r="AZ651" s="178"/>
      <c r="BA651" s="178"/>
      <c r="BB651" s="178"/>
      <c r="BC651" s="178"/>
      <c r="BD651" s="178"/>
      <c r="BE651" s="178"/>
    </row>
    <row r="652" spans="1:57" ht="11.25" customHeight="1">
      <c r="A652" s="188"/>
      <c r="B652" s="188"/>
      <c r="C652" s="188"/>
      <c r="D652" s="188"/>
      <c r="E652" s="188"/>
      <c r="F652" s="188"/>
      <c r="G652" s="188"/>
      <c r="H652" s="188"/>
      <c r="I652" s="188"/>
      <c r="J652" s="188"/>
      <c r="K652" s="188"/>
      <c r="L652" s="188"/>
      <c r="M652" s="188"/>
      <c r="N652" s="188"/>
      <c r="O652" s="188"/>
      <c r="P652" s="188"/>
      <c r="Q652" s="188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9"/>
      <c r="AB652" s="189"/>
      <c r="AC652" s="189"/>
      <c r="AD652" s="178"/>
      <c r="AE652" s="178"/>
      <c r="AF652" s="178"/>
      <c r="AG652" s="178"/>
      <c r="AH652" s="178"/>
      <c r="AI652" s="178"/>
      <c r="AJ652" s="178"/>
      <c r="AK652" s="178"/>
      <c r="AL652" s="178"/>
      <c r="AM652" s="178"/>
      <c r="AN652" s="178"/>
      <c r="AO652" s="178"/>
      <c r="AP652" s="178"/>
      <c r="AQ652" s="178"/>
      <c r="AR652" s="178"/>
      <c r="AS652" s="178"/>
      <c r="AT652" s="178"/>
      <c r="AU652" s="178"/>
      <c r="AV652" s="178"/>
      <c r="AW652" s="178"/>
      <c r="AX652" s="178"/>
      <c r="AY652" s="178"/>
      <c r="AZ652" s="178"/>
      <c r="BA652" s="178"/>
      <c r="BB652" s="178"/>
      <c r="BC652" s="178"/>
      <c r="BD652" s="178"/>
      <c r="BE652" s="178"/>
    </row>
    <row r="653" spans="1:57" ht="11.25" customHeight="1">
      <c r="A653" s="188"/>
      <c r="B653" s="188"/>
      <c r="C653" s="188"/>
      <c r="D653" s="188"/>
      <c r="E653" s="188"/>
      <c r="F653" s="188"/>
      <c r="G653" s="188"/>
      <c r="H653" s="188"/>
      <c r="I653" s="188"/>
      <c r="J653" s="188"/>
      <c r="K653" s="188"/>
      <c r="L653" s="188"/>
      <c r="M653" s="188"/>
      <c r="N653" s="188"/>
      <c r="O653" s="188"/>
      <c r="P653" s="188"/>
      <c r="Q653" s="188"/>
      <c r="R653" s="188"/>
      <c r="S653" s="188"/>
      <c r="T653" s="188"/>
      <c r="U653" s="188"/>
      <c r="V653" s="188"/>
      <c r="W653" s="188"/>
      <c r="X653" s="188"/>
      <c r="Y653" s="188"/>
      <c r="Z653" s="188"/>
      <c r="AA653" s="189"/>
      <c r="AB653" s="189"/>
      <c r="AC653" s="189"/>
      <c r="AD653" s="178"/>
      <c r="AE653" s="178"/>
      <c r="AF653" s="178"/>
      <c r="AG653" s="178"/>
      <c r="AH653" s="178"/>
      <c r="AI653" s="178"/>
      <c r="AJ653" s="178"/>
      <c r="AK653" s="178"/>
      <c r="AL653" s="178"/>
      <c r="AM653" s="178"/>
      <c r="AN653" s="178"/>
      <c r="AO653" s="178"/>
      <c r="AP653" s="178"/>
      <c r="AQ653" s="178"/>
      <c r="AR653" s="178"/>
      <c r="AS653" s="178"/>
      <c r="AT653" s="178"/>
      <c r="AU653" s="178"/>
      <c r="AV653" s="178"/>
      <c r="AW653" s="178"/>
      <c r="AX653" s="178"/>
      <c r="AY653" s="178"/>
      <c r="AZ653" s="178"/>
      <c r="BA653" s="178"/>
      <c r="BB653" s="178"/>
      <c r="BC653" s="178"/>
      <c r="BD653" s="178"/>
      <c r="BE653" s="178"/>
    </row>
    <row r="654" spans="1:57" ht="11.25" customHeight="1">
      <c r="A654" s="188"/>
      <c r="B654" s="188"/>
      <c r="C654" s="188"/>
      <c r="D654" s="188"/>
      <c r="E654" s="188"/>
      <c r="F654" s="188"/>
      <c r="G654" s="188"/>
      <c r="H654" s="188"/>
      <c r="I654" s="188"/>
      <c r="J654" s="188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9"/>
      <c r="AB654" s="189"/>
      <c r="AC654" s="189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8"/>
      <c r="AT654" s="178"/>
      <c r="AU654" s="178"/>
      <c r="AV654" s="178"/>
      <c r="AW654" s="178"/>
      <c r="AX654" s="178"/>
      <c r="AY654" s="178"/>
      <c r="AZ654" s="178"/>
      <c r="BA654" s="178"/>
      <c r="BB654" s="178"/>
      <c r="BC654" s="178"/>
      <c r="BD654" s="178"/>
      <c r="BE654" s="178"/>
    </row>
    <row r="655" spans="1:57" ht="11.25" customHeight="1">
      <c r="A655" s="188"/>
      <c r="B655" s="188"/>
      <c r="C655" s="188"/>
      <c r="D655" s="188"/>
      <c r="E655" s="188"/>
      <c r="F655" s="188"/>
      <c r="G655" s="188"/>
      <c r="H655" s="188"/>
      <c r="I655" s="188"/>
      <c r="J655" s="188"/>
      <c r="K655" s="188"/>
      <c r="L655" s="188"/>
      <c r="M655" s="188"/>
      <c r="N655" s="188"/>
      <c r="O655" s="188"/>
      <c r="P655" s="188"/>
      <c r="Q655" s="188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9"/>
      <c r="AB655" s="189"/>
      <c r="AC655" s="189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8"/>
      <c r="AT655" s="178"/>
      <c r="AU655" s="178"/>
      <c r="AV655" s="178"/>
      <c r="AW655" s="178"/>
      <c r="AX655" s="178"/>
      <c r="AY655" s="178"/>
      <c r="AZ655" s="178"/>
      <c r="BA655" s="178"/>
      <c r="BB655" s="178"/>
      <c r="BC655" s="178"/>
      <c r="BD655" s="178"/>
      <c r="BE655" s="178"/>
    </row>
    <row r="656" spans="1:57" ht="11.25" customHeight="1">
      <c r="A656" s="188"/>
      <c r="B656" s="188"/>
      <c r="C656" s="188"/>
      <c r="D656" s="188"/>
      <c r="E656" s="188"/>
      <c r="F656" s="188"/>
      <c r="G656" s="188"/>
      <c r="H656" s="188"/>
      <c r="I656" s="188"/>
      <c r="J656" s="188"/>
      <c r="K656" s="188"/>
      <c r="L656" s="188"/>
      <c r="M656" s="188"/>
      <c r="N656" s="188"/>
      <c r="O656" s="188"/>
      <c r="P656" s="188"/>
      <c r="Q656" s="188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9"/>
      <c r="AB656" s="189"/>
      <c r="AC656" s="189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8"/>
      <c r="AT656" s="178"/>
      <c r="AU656" s="178"/>
      <c r="AV656" s="178"/>
      <c r="AW656" s="178"/>
      <c r="AX656" s="178"/>
      <c r="AY656" s="178"/>
      <c r="AZ656" s="178"/>
      <c r="BA656" s="178"/>
      <c r="BB656" s="178"/>
      <c r="BC656" s="178"/>
      <c r="BD656" s="178"/>
      <c r="BE656" s="178"/>
    </row>
    <row r="657" spans="1:57" ht="11.25" customHeight="1">
      <c r="A657" s="188"/>
      <c r="B657" s="188"/>
      <c r="C657" s="188"/>
      <c r="D657" s="188"/>
      <c r="E657" s="188"/>
      <c r="F657" s="188"/>
      <c r="G657" s="188"/>
      <c r="H657" s="188"/>
      <c r="I657" s="188"/>
      <c r="J657" s="188"/>
      <c r="K657" s="188"/>
      <c r="L657" s="188"/>
      <c r="M657" s="188"/>
      <c r="N657" s="188"/>
      <c r="O657" s="188"/>
      <c r="P657" s="188"/>
      <c r="Q657" s="188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9"/>
      <c r="AB657" s="189"/>
      <c r="AC657" s="189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8"/>
      <c r="AT657" s="178"/>
      <c r="AU657" s="178"/>
      <c r="AV657" s="178"/>
      <c r="AW657" s="178"/>
      <c r="AX657" s="178"/>
      <c r="AY657" s="178"/>
      <c r="AZ657" s="178"/>
      <c r="BA657" s="178"/>
      <c r="BB657" s="178"/>
      <c r="BC657" s="178"/>
      <c r="BD657" s="178"/>
      <c r="BE657" s="178"/>
    </row>
    <row r="658" spans="1:57" ht="11.25" customHeight="1">
      <c r="A658" s="188"/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  <c r="P658" s="188"/>
      <c r="Q658" s="188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9"/>
      <c r="AB658" s="189"/>
      <c r="AC658" s="189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8"/>
      <c r="AT658" s="178"/>
      <c r="AU658" s="178"/>
      <c r="AV658" s="178"/>
      <c r="AW658" s="178"/>
      <c r="AX658" s="178"/>
      <c r="AY658" s="178"/>
      <c r="AZ658" s="178"/>
      <c r="BA658" s="178"/>
      <c r="BB658" s="178"/>
      <c r="BC658" s="178"/>
      <c r="BD658" s="178"/>
      <c r="BE658" s="178"/>
    </row>
    <row r="659" spans="1:57" ht="11.25" customHeight="1">
      <c r="A659" s="188"/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  <c r="P659" s="188"/>
      <c r="Q659" s="188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9"/>
      <c r="AB659" s="189"/>
      <c r="AC659" s="189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78"/>
      <c r="AT659" s="178"/>
      <c r="AU659" s="178"/>
      <c r="AV659" s="178"/>
      <c r="AW659" s="178"/>
      <c r="AX659" s="178"/>
      <c r="AY659" s="178"/>
      <c r="AZ659" s="178"/>
      <c r="BA659" s="178"/>
      <c r="BB659" s="178"/>
      <c r="BC659" s="178"/>
      <c r="BD659" s="178"/>
      <c r="BE659" s="178"/>
    </row>
    <row r="660" spans="1:57" ht="11.25" customHeight="1">
      <c r="A660" s="188"/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  <c r="P660" s="188"/>
      <c r="Q660" s="188"/>
      <c r="R660" s="188"/>
      <c r="S660" s="188"/>
      <c r="T660" s="188"/>
      <c r="U660" s="188"/>
      <c r="V660" s="188"/>
      <c r="W660" s="188"/>
      <c r="X660" s="188"/>
      <c r="Y660" s="188"/>
      <c r="Z660" s="188"/>
      <c r="AA660" s="189"/>
      <c r="AB660" s="189"/>
      <c r="AC660" s="189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78"/>
      <c r="AT660" s="178"/>
      <c r="AU660" s="178"/>
      <c r="AV660" s="178"/>
      <c r="AW660" s="178"/>
      <c r="AX660" s="178"/>
      <c r="AY660" s="178"/>
      <c r="AZ660" s="178"/>
      <c r="BA660" s="178"/>
      <c r="BB660" s="178"/>
      <c r="BC660" s="178"/>
      <c r="BD660" s="178"/>
      <c r="BE660" s="178"/>
    </row>
    <row r="661" spans="1:57" ht="11.25" customHeight="1">
      <c r="A661" s="188"/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  <c r="P661" s="188"/>
      <c r="Q661" s="188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9"/>
      <c r="AB661" s="189"/>
      <c r="AC661" s="189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78"/>
      <c r="AT661" s="178"/>
      <c r="AU661" s="178"/>
      <c r="AV661" s="178"/>
      <c r="AW661" s="178"/>
      <c r="AX661" s="178"/>
      <c r="AY661" s="178"/>
      <c r="AZ661" s="178"/>
      <c r="BA661" s="178"/>
      <c r="BB661" s="178"/>
      <c r="BC661" s="178"/>
      <c r="BD661" s="178"/>
      <c r="BE661" s="178"/>
    </row>
    <row r="662" spans="1:57" ht="11.25" customHeight="1">
      <c r="A662" s="188"/>
      <c r="B662" s="188"/>
      <c r="C662" s="188"/>
      <c r="D662" s="188"/>
      <c r="E662" s="188"/>
      <c r="F662" s="188"/>
      <c r="G662" s="188"/>
      <c r="H662" s="188"/>
      <c r="I662" s="188"/>
      <c r="J662" s="188"/>
      <c r="K662" s="188"/>
      <c r="L662" s="188"/>
      <c r="M662" s="188"/>
      <c r="N662" s="188"/>
      <c r="O662" s="188"/>
      <c r="P662" s="188"/>
      <c r="Q662" s="188"/>
      <c r="R662" s="188"/>
      <c r="S662" s="188"/>
      <c r="T662" s="188"/>
      <c r="U662" s="188"/>
      <c r="V662" s="188"/>
      <c r="W662" s="188"/>
      <c r="X662" s="188"/>
      <c r="Y662" s="188"/>
      <c r="Z662" s="188"/>
      <c r="AA662" s="189"/>
      <c r="AB662" s="189"/>
      <c r="AC662" s="189"/>
      <c r="AD662" s="178"/>
      <c r="AE662" s="178"/>
      <c r="AF662" s="178"/>
      <c r="AG662" s="178"/>
      <c r="AH662" s="178"/>
      <c r="AI662" s="178"/>
      <c r="AJ662" s="178"/>
      <c r="AK662" s="178"/>
      <c r="AL662" s="178"/>
      <c r="AM662" s="178"/>
      <c r="AN662" s="178"/>
      <c r="AO662" s="178"/>
      <c r="AP662" s="178"/>
      <c r="AQ662" s="178"/>
      <c r="AR662" s="178"/>
      <c r="AS662" s="178"/>
      <c r="AT662" s="178"/>
      <c r="AU662" s="178"/>
      <c r="AV662" s="178"/>
      <c r="AW662" s="178"/>
      <c r="AX662" s="178"/>
      <c r="AY662" s="178"/>
      <c r="AZ662" s="178"/>
      <c r="BA662" s="178"/>
      <c r="BB662" s="178"/>
      <c r="BC662" s="178"/>
      <c r="BD662" s="178"/>
      <c r="BE662" s="178"/>
    </row>
    <row r="663" spans="1:57" ht="11.25" customHeight="1">
      <c r="A663" s="188"/>
      <c r="B663" s="188"/>
      <c r="C663" s="188"/>
      <c r="D663" s="188"/>
      <c r="E663" s="188"/>
      <c r="F663" s="188"/>
      <c r="G663" s="188"/>
      <c r="H663" s="188"/>
      <c r="I663" s="188"/>
      <c r="J663" s="188"/>
      <c r="K663" s="188"/>
      <c r="L663" s="188"/>
      <c r="M663" s="188"/>
      <c r="N663" s="188"/>
      <c r="O663" s="188"/>
      <c r="P663" s="188"/>
      <c r="Q663" s="188"/>
      <c r="R663" s="188"/>
      <c r="S663" s="188"/>
      <c r="T663" s="188"/>
      <c r="U663" s="188"/>
      <c r="V663" s="188"/>
      <c r="W663" s="188"/>
      <c r="X663" s="188"/>
      <c r="Y663" s="188"/>
      <c r="Z663" s="188"/>
      <c r="AA663" s="189"/>
      <c r="AB663" s="189"/>
      <c r="AC663" s="189"/>
      <c r="AD663" s="178"/>
      <c r="AE663" s="178"/>
      <c r="AF663" s="178"/>
      <c r="AG663" s="178"/>
      <c r="AH663" s="178"/>
      <c r="AI663" s="178"/>
      <c r="AJ663" s="178"/>
      <c r="AK663" s="178"/>
      <c r="AL663" s="178"/>
      <c r="AM663" s="178"/>
      <c r="AN663" s="178"/>
      <c r="AO663" s="178"/>
      <c r="AP663" s="178"/>
      <c r="AQ663" s="178"/>
      <c r="AR663" s="178"/>
      <c r="AS663" s="178"/>
      <c r="AT663" s="178"/>
      <c r="AU663" s="178"/>
      <c r="AV663" s="178"/>
      <c r="AW663" s="178"/>
      <c r="AX663" s="178"/>
      <c r="AY663" s="178"/>
      <c r="AZ663" s="178"/>
      <c r="BA663" s="178"/>
      <c r="BB663" s="178"/>
      <c r="BC663" s="178"/>
      <c r="BD663" s="178"/>
      <c r="BE663" s="178"/>
    </row>
    <row r="664" spans="1:57" ht="11.25" customHeight="1">
      <c r="A664" s="188"/>
      <c r="B664" s="188"/>
      <c r="C664" s="188"/>
      <c r="D664" s="188"/>
      <c r="E664" s="188"/>
      <c r="F664" s="188"/>
      <c r="G664" s="188"/>
      <c r="H664" s="188"/>
      <c r="I664" s="188"/>
      <c r="J664" s="188"/>
      <c r="K664" s="188"/>
      <c r="L664" s="188"/>
      <c r="M664" s="188"/>
      <c r="N664" s="188"/>
      <c r="O664" s="188"/>
      <c r="P664" s="188"/>
      <c r="Q664" s="188"/>
      <c r="R664" s="188"/>
      <c r="S664" s="188"/>
      <c r="T664" s="188"/>
      <c r="U664" s="188"/>
      <c r="V664" s="188"/>
      <c r="W664" s="188"/>
      <c r="X664" s="188"/>
      <c r="Y664" s="188"/>
      <c r="Z664" s="188"/>
      <c r="AA664" s="189"/>
      <c r="AB664" s="189"/>
      <c r="AC664" s="189"/>
      <c r="AD664" s="178"/>
      <c r="AE664" s="178"/>
      <c r="AF664" s="178"/>
      <c r="AG664" s="178"/>
      <c r="AH664" s="178"/>
      <c r="AI664" s="178"/>
      <c r="AJ664" s="178"/>
      <c r="AK664" s="178"/>
      <c r="AL664" s="178"/>
      <c r="AM664" s="178"/>
      <c r="AN664" s="178"/>
      <c r="AO664" s="178"/>
      <c r="AP664" s="178"/>
      <c r="AQ664" s="178"/>
      <c r="AR664" s="178"/>
      <c r="AS664" s="178"/>
      <c r="AT664" s="178"/>
      <c r="AU664" s="178"/>
      <c r="AV664" s="178"/>
      <c r="AW664" s="178"/>
      <c r="AX664" s="178"/>
      <c r="AY664" s="178"/>
      <c r="AZ664" s="178"/>
      <c r="BA664" s="178"/>
      <c r="BB664" s="178"/>
      <c r="BC664" s="178"/>
      <c r="BD664" s="178"/>
      <c r="BE664" s="178"/>
    </row>
    <row r="665" spans="1:57" ht="11.25" customHeight="1">
      <c r="A665" s="188"/>
      <c r="B665" s="188"/>
      <c r="C665" s="188"/>
      <c r="D665" s="188"/>
      <c r="E665" s="188"/>
      <c r="F665" s="188"/>
      <c r="G665" s="188"/>
      <c r="H665" s="188"/>
      <c r="I665" s="188"/>
      <c r="J665" s="188"/>
      <c r="K665" s="188"/>
      <c r="L665" s="188"/>
      <c r="M665" s="188"/>
      <c r="N665" s="188"/>
      <c r="O665" s="188"/>
      <c r="P665" s="188"/>
      <c r="Q665" s="188"/>
      <c r="R665" s="188"/>
      <c r="S665" s="188"/>
      <c r="T665" s="188"/>
      <c r="U665" s="188"/>
      <c r="V665" s="188"/>
      <c r="W665" s="188"/>
      <c r="X665" s="188"/>
      <c r="Y665" s="188"/>
      <c r="Z665" s="188"/>
      <c r="AA665" s="189"/>
      <c r="AB665" s="189"/>
      <c r="AC665" s="189"/>
      <c r="AD665" s="178"/>
      <c r="AE665" s="178"/>
      <c r="AF665" s="178"/>
      <c r="AG665" s="178"/>
      <c r="AH665" s="178"/>
      <c r="AI665" s="178"/>
      <c r="AJ665" s="178"/>
      <c r="AK665" s="178"/>
      <c r="AL665" s="178"/>
      <c r="AM665" s="178"/>
      <c r="AN665" s="178"/>
      <c r="AO665" s="178"/>
      <c r="AP665" s="178"/>
      <c r="AQ665" s="178"/>
      <c r="AR665" s="178"/>
      <c r="AS665" s="178"/>
      <c r="AT665" s="178"/>
      <c r="AU665" s="178"/>
      <c r="AV665" s="178"/>
      <c r="AW665" s="178"/>
      <c r="AX665" s="178"/>
      <c r="AY665" s="178"/>
      <c r="AZ665" s="178"/>
      <c r="BA665" s="178"/>
      <c r="BB665" s="178"/>
      <c r="BC665" s="178"/>
      <c r="BD665" s="178"/>
      <c r="BE665" s="178"/>
    </row>
    <row r="666" spans="1:57" ht="11.25" customHeight="1">
      <c r="A666" s="188"/>
      <c r="B666" s="188"/>
      <c r="C666" s="188"/>
      <c r="D666" s="188"/>
      <c r="E666" s="188"/>
      <c r="F666" s="188"/>
      <c r="G666" s="188"/>
      <c r="H666" s="188"/>
      <c r="I666" s="188"/>
      <c r="J666" s="188"/>
      <c r="K666" s="188"/>
      <c r="L666" s="188"/>
      <c r="M666" s="188"/>
      <c r="N666" s="188"/>
      <c r="O666" s="188"/>
      <c r="P666" s="188"/>
      <c r="Q666" s="188"/>
      <c r="R666" s="188"/>
      <c r="S666" s="188"/>
      <c r="T666" s="188"/>
      <c r="U666" s="188"/>
      <c r="V666" s="188"/>
      <c r="W666" s="188"/>
      <c r="X666" s="188"/>
      <c r="Y666" s="188"/>
      <c r="Z666" s="188"/>
      <c r="AA666" s="189"/>
      <c r="AB666" s="189"/>
      <c r="AC666" s="189"/>
      <c r="AD666" s="178"/>
      <c r="AE666" s="178"/>
      <c r="AF666" s="178"/>
      <c r="AG666" s="178"/>
      <c r="AH666" s="178"/>
      <c r="AI666" s="178"/>
      <c r="AJ666" s="178"/>
      <c r="AK666" s="178"/>
      <c r="AL666" s="178"/>
      <c r="AM666" s="178"/>
      <c r="AN666" s="178"/>
      <c r="AO666" s="178"/>
      <c r="AP666" s="178"/>
      <c r="AQ666" s="178"/>
      <c r="AR666" s="178"/>
      <c r="AS666" s="178"/>
      <c r="AT666" s="178"/>
      <c r="AU666" s="178"/>
      <c r="AV666" s="178"/>
      <c r="AW666" s="178"/>
      <c r="AX666" s="178"/>
      <c r="AY666" s="178"/>
      <c r="AZ666" s="178"/>
      <c r="BA666" s="178"/>
      <c r="BB666" s="178"/>
      <c r="BC666" s="178"/>
      <c r="BD666" s="178"/>
      <c r="BE666" s="178"/>
    </row>
    <row r="667" spans="1:57" ht="11.25" customHeight="1">
      <c r="A667" s="188"/>
      <c r="B667" s="188"/>
      <c r="C667" s="188"/>
      <c r="D667" s="188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  <c r="O667" s="188"/>
      <c r="P667" s="188"/>
      <c r="Q667" s="188"/>
      <c r="R667" s="188"/>
      <c r="S667" s="188"/>
      <c r="T667" s="188"/>
      <c r="U667" s="188"/>
      <c r="V667" s="188"/>
      <c r="W667" s="188"/>
      <c r="X667" s="188"/>
      <c r="Y667" s="188"/>
      <c r="Z667" s="188"/>
      <c r="AA667" s="189"/>
      <c r="AB667" s="189"/>
      <c r="AC667" s="189"/>
      <c r="AD667" s="178"/>
      <c r="AE667" s="178"/>
      <c r="AF667" s="178"/>
      <c r="AG667" s="178"/>
      <c r="AH667" s="178"/>
      <c r="AI667" s="178"/>
      <c r="AJ667" s="178"/>
      <c r="AK667" s="178"/>
      <c r="AL667" s="178"/>
      <c r="AM667" s="178"/>
      <c r="AN667" s="178"/>
      <c r="AO667" s="178"/>
      <c r="AP667" s="178"/>
      <c r="AQ667" s="178"/>
      <c r="AR667" s="178"/>
      <c r="AS667" s="178"/>
      <c r="AT667" s="178"/>
      <c r="AU667" s="178"/>
      <c r="AV667" s="178"/>
      <c r="AW667" s="178"/>
      <c r="AX667" s="178"/>
      <c r="AY667" s="178"/>
      <c r="AZ667" s="178"/>
      <c r="BA667" s="178"/>
      <c r="BB667" s="178"/>
      <c r="BC667" s="178"/>
      <c r="BD667" s="178"/>
      <c r="BE667" s="178"/>
    </row>
    <row r="668" spans="1:57" ht="11.25" customHeight="1">
      <c r="A668" s="188"/>
      <c r="B668" s="188"/>
      <c r="C668" s="188"/>
      <c r="D668" s="188"/>
      <c r="E668" s="188"/>
      <c r="F668" s="188"/>
      <c r="G668" s="188"/>
      <c r="H668" s="188"/>
      <c r="I668" s="188"/>
      <c r="J668" s="188"/>
      <c r="K668" s="188"/>
      <c r="L668" s="188"/>
      <c r="M668" s="188"/>
      <c r="N668" s="188"/>
      <c r="O668" s="188"/>
      <c r="P668" s="188"/>
      <c r="Q668" s="188"/>
      <c r="R668" s="188"/>
      <c r="S668" s="188"/>
      <c r="T668" s="188"/>
      <c r="U668" s="188"/>
      <c r="V668" s="188"/>
      <c r="W668" s="188"/>
      <c r="X668" s="188"/>
      <c r="Y668" s="188"/>
      <c r="Z668" s="188"/>
      <c r="AA668" s="189"/>
      <c r="AB668" s="189"/>
      <c r="AC668" s="189"/>
      <c r="AD668" s="178"/>
      <c r="AE668" s="178"/>
      <c r="AF668" s="178"/>
      <c r="AG668" s="178"/>
      <c r="AH668" s="178"/>
      <c r="AI668" s="178"/>
      <c r="AJ668" s="178"/>
      <c r="AK668" s="178"/>
      <c r="AL668" s="178"/>
      <c r="AM668" s="178"/>
      <c r="AN668" s="178"/>
      <c r="AO668" s="178"/>
      <c r="AP668" s="178"/>
      <c r="AQ668" s="178"/>
      <c r="AR668" s="178"/>
      <c r="AS668" s="178"/>
      <c r="AT668" s="178"/>
      <c r="AU668" s="178"/>
      <c r="AV668" s="178"/>
      <c r="AW668" s="178"/>
      <c r="AX668" s="178"/>
      <c r="AY668" s="178"/>
      <c r="AZ668" s="178"/>
      <c r="BA668" s="178"/>
      <c r="BB668" s="178"/>
      <c r="BC668" s="178"/>
      <c r="BD668" s="178"/>
      <c r="BE668" s="178"/>
    </row>
    <row r="669" spans="1:57" ht="11.25" customHeight="1">
      <c r="A669" s="188"/>
      <c r="B669" s="188"/>
      <c r="C669" s="188"/>
      <c r="D669" s="188"/>
      <c r="E669" s="188"/>
      <c r="F669" s="188"/>
      <c r="G669" s="188"/>
      <c r="H669" s="188"/>
      <c r="I669" s="188"/>
      <c r="J669" s="188"/>
      <c r="K669" s="188"/>
      <c r="L669" s="188"/>
      <c r="M669" s="188"/>
      <c r="N669" s="188"/>
      <c r="O669" s="188"/>
      <c r="P669" s="188"/>
      <c r="Q669" s="188"/>
      <c r="R669" s="188"/>
      <c r="S669" s="188"/>
      <c r="T669" s="188"/>
      <c r="U669" s="188"/>
      <c r="V669" s="188"/>
      <c r="W669" s="188"/>
      <c r="X669" s="188"/>
      <c r="Y669" s="188"/>
      <c r="Z669" s="188"/>
      <c r="AA669" s="189"/>
      <c r="AB669" s="189"/>
      <c r="AC669" s="189"/>
      <c r="AD669" s="178"/>
      <c r="AE669" s="178"/>
      <c r="AF669" s="178"/>
      <c r="AG669" s="178"/>
      <c r="AH669" s="178"/>
      <c r="AI669" s="178"/>
      <c r="AJ669" s="178"/>
      <c r="AK669" s="178"/>
      <c r="AL669" s="178"/>
      <c r="AM669" s="178"/>
      <c r="AN669" s="178"/>
      <c r="AO669" s="178"/>
      <c r="AP669" s="178"/>
      <c r="AQ669" s="178"/>
      <c r="AR669" s="178"/>
      <c r="AS669" s="178"/>
      <c r="AT669" s="178"/>
      <c r="AU669" s="178"/>
      <c r="AV669" s="178"/>
      <c r="AW669" s="178"/>
      <c r="AX669" s="178"/>
      <c r="AY669" s="178"/>
      <c r="AZ669" s="178"/>
      <c r="BA669" s="178"/>
      <c r="BB669" s="178"/>
      <c r="BC669" s="178"/>
      <c r="BD669" s="178"/>
      <c r="BE669" s="178"/>
    </row>
    <row r="670" spans="1:57" ht="11.25" customHeight="1">
      <c r="A670" s="188"/>
      <c r="B670" s="188"/>
      <c r="C670" s="188"/>
      <c r="D670" s="188"/>
      <c r="E670" s="188"/>
      <c r="F670" s="188"/>
      <c r="G670" s="188"/>
      <c r="H670" s="188"/>
      <c r="I670" s="188"/>
      <c r="J670" s="188"/>
      <c r="K670" s="188"/>
      <c r="L670" s="188"/>
      <c r="M670" s="188"/>
      <c r="N670" s="188"/>
      <c r="O670" s="188"/>
      <c r="P670" s="188"/>
      <c r="Q670" s="188"/>
      <c r="R670" s="188"/>
      <c r="S670" s="188"/>
      <c r="T670" s="188"/>
      <c r="U670" s="188"/>
      <c r="V670" s="188"/>
      <c r="W670" s="188"/>
      <c r="X670" s="188"/>
      <c r="Y670" s="188"/>
      <c r="Z670" s="188"/>
      <c r="AA670" s="189"/>
      <c r="AB670" s="189"/>
      <c r="AC670" s="189"/>
      <c r="AD670" s="178"/>
      <c r="AE670" s="178"/>
      <c r="AF670" s="178"/>
      <c r="AG670" s="178"/>
      <c r="AH670" s="178"/>
      <c r="AI670" s="178"/>
      <c r="AJ670" s="178"/>
      <c r="AK670" s="178"/>
      <c r="AL670" s="178"/>
      <c r="AM670" s="178"/>
      <c r="AN670" s="178"/>
      <c r="AO670" s="178"/>
      <c r="AP670" s="178"/>
      <c r="AQ670" s="178"/>
      <c r="AR670" s="178"/>
      <c r="AS670" s="178"/>
      <c r="AT670" s="178"/>
      <c r="AU670" s="178"/>
      <c r="AV670" s="178"/>
      <c r="AW670" s="178"/>
      <c r="AX670" s="178"/>
      <c r="AY670" s="178"/>
      <c r="AZ670" s="178"/>
      <c r="BA670" s="178"/>
      <c r="BB670" s="178"/>
      <c r="BC670" s="178"/>
      <c r="BD670" s="178"/>
      <c r="BE670" s="178"/>
    </row>
    <row r="671" spans="1:57" ht="11.25" customHeight="1">
      <c r="A671" s="188"/>
      <c r="B671" s="188"/>
      <c r="C671" s="188"/>
      <c r="D671" s="188"/>
      <c r="E671" s="188"/>
      <c r="F671" s="188"/>
      <c r="G671" s="188"/>
      <c r="H671" s="188"/>
      <c r="I671" s="188"/>
      <c r="J671" s="188"/>
      <c r="K671" s="188"/>
      <c r="L671" s="188"/>
      <c r="M671" s="188"/>
      <c r="N671" s="188"/>
      <c r="O671" s="188"/>
      <c r="P671" s="188"/>
      <c r="Q671" s="188"/>
      <c r="R671" s="188"/>
      <c r="S671" s="188"/>
      <c r="T671" s="188"/>
      <c r="U671" s="188"/>
      <c r="V671" s="188"/>
      <c r="W671" s="188"/>
      <c r="X671" s="188"/>
      <c r="Y671" s="188"/>
      <c r="Z671" s="188"/>
      <c r="AA671" s="189"/>
      <c r="AB671" s="189"/>
      <c r="AC671" s="189"/>
      <c r="AD671" s="178"/>
      <c r="AE671" s="178"/>
      <c r="AF671" s="178"/>
      <c r="AG671" s="178"/>
      <c r="AH671" s="178"/>
      <c r="AI671" s="178"/>
      <c r="AJ671" s="178"/>
      <c r="AK671" s="178"/>
      <c r="AL671" s="178"/>
      <c r="AM671" s="178"/>
      <c r="AN671" s="178"/>
      <c r="AO671" s="178"/>
      <c r="AP671" s="178"/>
      <c r="AQ671" s="178"/>
      <c r="AR671" s="178"/>
      <c r="AS671" s="178"/>
      <c r="AT671" s="178"/>
      <c r="AU671" s="178"/>
      <c r="AV671" s="178"/>
      <c r="AW671" s="178"/>
      <c r="AX671" s="178"/>
      <c r="AY671" s="178"/>
      <c r="AZ671" s="178"/>
      <c r="BA671" s="178"/>
      <c r="BB671" s="178"/>
      <c r="BC671" s="178"/>
      <c r="BD671" s="178"/>
      <c r="BE671" s="178"/>
    </row>
    <row r="672" spans="1:57" ht="11.25" customHeight="1">
      <c r="A672" s="188"/>
      <c r="B672" s="188"/>
      <c r="C672" s="188"/>
      <c r="D672" s="188"/>
      <c r="E672" s="188"/>
      <c r="F672" s="188"/>
      <c r="G672" s="188"/>
      <c r="H672" s="188"/>
      <c r="I672" s="188"/>
      <c r="J672" s="188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9"/>
      <c r="AB672" s="189"/>
      <c r="AC672" s="189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8"/>
      <c r="AT672" s="178"/>
      <c r="AU672" s="178"/>
      <c r="AV672" s="178"/>
      <c r="AW672" s="178"/>
      <c r="AX672" s="178"/>
      <c r="AY672" s="178"/>
      <c r="AZ672" s="178"/>
      <c r="BA672" s="178"/>
      <c r="BB672" s="178"/>
      <c r="BC672" s="178"/>
      <c r="BD672" s="178"/>
      <c r="BE672" s="178"/>
    </row>
    <row r="673" spans="1:57" ht="11.25" customHeight="1">
      <c r="A673" s="188"/>
      <c r="B673" s="188"/>
      <c r="C673" s="188"/>
      <c r="D673" s="188"/>
      <c r="E673" s="188"/>
      <c r="F673" s="188"/>
      <c r="G673" s="188"/>
      <c r="H673" s="188"/>
      <c r="I673" s="188"/>
      <c r="J673" s="188"/>
      <c r="K673" s="188"/>
      <c r="L673" s="188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9"/>
      <c r="AB673" s="189"/>
      <c r="AC673" s="189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8"/>
      <c r="AT673" s="178"/>
      <c r="AU673" s="178"/>
      <c r="AV673" s="178"/>
      <c r="AW673" s="178"/>
      <c r="AX673" s="178"/>
      <c r="AY673" s="178"/>
      <c r="AZ673" s="178"/>
      <c r="BA673" s="178"/>
      <c r="BB673" s="178"/>
      <c r="BC673" s="178"/>
      <c r="BD673" s="178"/>
      <c r="BE673" s="178"/>
    </row>
    <row r="674" spans="1:57" ht="11.25" customHeight="1">
      <c r="A674" s="188"/>
      <c r="B674" s="188"/>
      <c r="C674" s="188"/>
      <c r="D674" s="188"/>
      <c r="E674" s="188"/>
      <c r="F674" s="188"/>
      <c r="G674" s="188"/>
      <c r="H674" s="188"/>
      <c r="I674" s="188"/>
      <c r="J674" s="188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9"/>
      <c r="AB674" s="189"/>
      <c r="AC674" s="189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8"/>
      <c r="AT674" s="178"/>
      <c r="AU674" s="178"/>
      <c r="AV674" s="178"/>
      <c r="AW674" s="178"/>
      <c r="AX674" s="178"/>
      <c r="AY674" s="178"/>
      <c r="AZ674" s="178"/>
      <c r="BA674" s="178"/>
      <c r="BB674" s="178"/>
      <c r="BC674" s="178"/>
      <c r="BD674" s="178"/>
      <c r="BE674" s="178"/>
    </row>
    <row r="675" spans="1:57" ht="11.25" customHeight="1">
      <c r="A675" s="188"/>
      <c r="B675" s="188"/>
      <c r="C675" s="188"/>
      <c r="D675" s="188"/>
      <c r="E675" s="188"/>
      <c r="F675" s="188"/>
      <c r="G675" s="188"/>
      <c r="H675" s="188"/>
      <c r="I675" s="188"/>
      <c r="J675" s="188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9"/>
      <c r="AB675" s="189"/>
      <c r="AC675" s="189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8"/>
      <c r="AT675" s="178"/>
      <c r="AU675" s="178"/>
      <c r="AV675" s="178"/>
      <c r="AW675" s="178"/>
      <c r="AX675" s="178"/>
      <c r="AY675" s="178"/>
      <c r="AZ675" s="178"/>
      <c r="BA675" s="178"/>
      <c r="BB675" s="178"/>
      <c r="BC675" s="178"/>
      <c r="BD675" s="178"/>
      <c r="BE675" s="178"/>
    </row>
    <row r="676" spans="1:57" ht="11.25" customHeight="1">
      <c r="A676" s="188"/>
      <c r="B676" s="188"/>
      <c r="C676" s="188"/>
      <c r="D676" s="188"/>
      <c r="E676" s="188"/>
      <c r="F676" s="188"/>
      <c r="G676" s="188"/>
      <c r="H676" s="188"/>
      <c r="I676" s="188"/>
      <c r="J676" s="188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9"/>
      <c r="AB676" s="189"/>
      <c r="AC676" s="189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8"/>
      <c r="AT676" s="178"/>
      <c r="AU676" s="178"/>
      <c r="AV676" s="178"/>
      <c r="AW676" s="178"/>
      <c r="AX676" s="178"/>
      <c r="AY676" s="178"/>
      <c r="AZ676" s="178"/>
      <c r="BA676" s="178"/>
      <c r="BB676" s="178"/>
      <c r="BC676" s="178"/>
      <c r="BD676" s="178"/>
      <c r="BE676" s="178"/>
    </row>
    <row r="677" spans="1:57" ht="11.25" customHeight="1">
      <c r="A677" s="188"/>
      <c r="B677" s="188"/>
      <c r="C677" s="188"/>
      <c r="D677" s="188"/>
      <c r="E677" s="188"/>
      <c r="F677" s="188"/>
      <c r="G677" s="188"/>
      <c r="H677" s="188"/>
      <c r="I677" s="188"/>
      <c r="J677" s="188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9"/>
      <c r="AB677" s="189"/>
      <c r="AC677" s="189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78"/>
      <c r="AT677" s="178"/>
      <c r="AU677" s="178"/>
      <c r="AV677" s="178"/>
      <c r="AW677" s="178"/>
      <c r="AX677" s="178"/>
      <c r="AY677" s="178"/>
      <c r="AZ677" s="178"/>
      <c r="BA677" s="178"/>
      <c r="BB677" s="178"/>
      <c r="BC677" s="178"/>
      <c r="BD677" s="178"/>
      <c r="BE677" s="178"/>
    </row>
    <row r="678" spans="1:57" ht="11.25" customHeight="1">
      <c r="A678" s="188"/>
      <c r="B678" s="188"/>
      <c r="C678" s="188"/>
      <c r="D678" s="188"/>
      <c r="E678" s="188"/>
      <c r="F678" s="188"/>
      <c r="G678" s="188"/>
      <c r="H678" s="188"/>
      <c r="I678" s="188"/>
      <c r="J678" s="188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9"/>
      <c r="AB678" s="189"/>
      <c r="AC678" s="189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78"/>
      <c r="AT678" s="178"/>
      <c r="AU678" s="178"/>
      <c r="AV678" s="178"/>
      <c r="AW678" s="178"/>
      <c r="AX678" s="178"/>
      <c r="AY678" s="178"/>
      <c r="AZ678" s="178"/>
      <c r="BA678" s="178"/>
      <c r="BB678" s="178"/>
      <c r="BC678" s="178"/>
      <c r="BD678" s="178"/>
      <c r="BE678" s="178"/>
    </row>
    <row r="679" spans="1:57" ht="11.25" customHeight="1">
      <c r="A679" s="188"/>
      <c r="B679" s="188"/>
      <c r="C679" s="188"/>
      <c r="D679" s="188"/>
      <c r="E679" s="188"/>
      <c r="F679" s="188"/>
      <c r="G679" s="188"/>
      <c r="H679" s="188"/>
      <c r="I679" s="188"/>
      <c r="J679" s="188"/>
      <c r="K679" s="188"/>
      <c r="L679" s="188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9"/>
      <c r="AB679" s="189"/>
      <c r="AC679" s="189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78"/>
      <c r="AT679" s="178"/>
      <c r="AU679" s="178"/>
      <c r="AV679" s="178"/>
      <c r="AW679" s="178"/>
      <c r="AX679" s="178"/>
      <c r="AY679" s="178"/>
      <c r="AZ679" s="178"/>
      <c r="BA679" s="178"/>
      <c r="BB679" s="178"/>
      <c r="BC679" s="178"/>
      <c r="BD679" s="178"/>
      <c r="BE679" s="178"/>
    </row>
    <row r="680" spans="1:57" ht="11.25" customHeight="1">
      <c r="A680" s="188"/>
      <c r="B680" s="188"/>
      <c r="C680" s="188"/>
      <c r="D680" s="188"/>
      <c r="E680" s="188"/>
      <c r="F680" s="188"/>
      <c r="G680" s="188"/>
      <c r="H680" s="188"/>
      <c r="I680" s="188"/>
      <c r="J680" s="188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9"/>
      <c r="AB680" s="189"/>
      <c r="AC680" s="189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78"/>
      <c r="AT680" s="178"/>
      <c r="AU680" s="178"/>
      <c r="AV680" s="178"/>
      <c r="AW680" s="178"/>
      <c r="AX680" s="178"/>
      <c r="AY680" s="178"/>
      <c r="AZ680" s="178"/>
      <c r="BA680" s="178"/>
      <c r="BB680" s="178"/>
      <c r="BC680" s="178"/>
      <c r="BD680" s="178"/>
      <c r="BE680" s="178"/>
    </row>
    <row r="681" spans="1:57" ht="11.25" customHeight="1">
      <c r="A681" s="188"/>
      <c r="B681" s="188"/>
      <c r="C681" s="188"/>
      <c r="D681" s="188"/>
      <c r="E681" s="188"/>
      <c r="F681" s="188"/>
      <c r="G681" s="188"/>
      <c r="H681" s="188"/>
      <c r="I681" s="188"/>
      <c r="J681" s="188"/>
      <c r="K681" s="188"/>
      <c r="L681" s="188"/>
      <c r="M681" s="188"/>
      <c r="N681" s="188"/>
      <c r="O681" s="188"/>
      <c r="P681" s="188"/>
      <c r="Q681" s="188"/>
      <c r="R681" s="188"/>
      <c r="S681" s="188"/>
      <c r="T681" s="188"/>
      <c r="U681" s="188"/>
      <c r="V681" s="188"/>
      <c r="W681" s="188"/>
      <c r="X681" s="188"/>
      <c r="Y681" s="188"/>
      <c r="Z681" s="188"/>
      <c r="AA681" s="189"/>
      <c r="AB681" s="189"/>
      <c r="AC681" s="189"/>
      <c r="AD681" s="178"/>
      <c r="AE681" s="178"/>
      <c r="AF681" s="178"/>
      <c r="AG681" s="178"/>
      <c r="AH681" s="178"/>
      <c r="AI681" s="178"/>
      <c r="AJ681" s="178"/>
      <c r="AK681" s="178"/>
      <c r="AL681" s="178"/>
      <c r="AM681" s="178"/>
      <c r="AN681" s="178"/>
      <c r="AO681" s="178"/>
      <c r="AP681" s="178"/>
      <c r="AQ681" s="178"/>
      <c r="AR681" s="178"/>
      <c r="AS681" s="178"/>
      <c r="AT681" s="178"/>
      <c r="AU681" s="178"/>
      <c r="AV681" s="178"/>
      <c r="AW681" s="178"/>
      <c r="AX681" s="178"/>
      <c r="AY681" s="178"/>
      <c r="AZ681" s="178"/>
      <c r="BA681" s="178"/>
      <c r="BB681" s="178"/>
      <c r="BC681" s="178"/>
      <c r="BD681" s="178"/>
      <c r="BE681" s="178"/>
    </row>
    <row r="682" spans="1:57" ht="11.25" customHeight="1">
      <c r="A682" s="188"/>
      <c r="B682" s="188"/>
      <c r="C682" s="188"/>
      <c r="D682" s="188"/>
      <c r="E682" s="188"/>
      <c r="F682" s="188"/>
      <c r="G682" s="188"/>
      <c r="H682" s="188"/>
      <c r="I682" s="188"/>
      <c r="J682" s="188"/>
      <c r="K682" s="188"/>
      <c r="L682" s="188"/>
      <c r="M682" s="188"/>
      <c r="N682" s="188"/>
      <c r="O682" s="188"/>
      <c r="P682" s="188"/>
      <c r="Q682" s="188"/>
      <c r="R682" s="188"/>
      <c r="S682" s="188"/>
      <c r="T682" s="188"/>
      <c r="U682" s="188"/>
      <c r="V682" s="188"/>
      <c r="W682" s="188"/>
      <c r="X682" s="188"/>
      <c r="Y682" s="188"/>
      <c r="Z682" s="188"/>
      <c r="AA682" s="189"/>
      <c r="AB682" s="189"/>
      <c r="AC682" s="189"/>
      <c r="AD682" s="178"/>
      <c r="AE682" s="178"/>
      <c r="AF682" s="178"/>
      <c r="AG682" s="178"/>
      <c r="AH682" s="178"/>
      <c r="AI682" s="178"/>
      <c r="AJ682" s="178"/>
      <c r="AK682" s="178"/>
      <c r="AL682" s="178"/>
      <c r="AM682" s="178"/>
      <c r="AN682" s="178"/>
      <c r="AO682" s="178"/>
      <c r="AP682" s="178"/>
      <c r="AQ682" s="178"/>
      <c r="AR682" s="178"/>
      <c r="AS682" s="178"/>
      <c r="AT682" s="178"/>
      <c r="AU682" s="178"/>
      <c r="AV682" s="178"/>
      <c r="AW682" s="178"/>
      <c r="AX682" s="178"/>
      <c r="AY682" s="178"/>
      <c r="AZ682" s="178"/>
      <c r="BA682" s="178"/>
      <c r="BB682" s="178"/>
      <c r="BC682" s="178"/>
      <c r="BD682" s="178"/>
      <c r="BE682" s="178"/>
    </row>
    <row r="683" spans="1:57" ht="11.25" customHeight="1">
      <c r="A683" s="188"/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  <c r="R683" s="188"/>
      <c r="S683" s="188"/>
      <c r="T683" s="188"/>
      <c r="U683" s="188"/>
      <c r="V683" s="188"/>
      <c r="W683" s="188"/>
      <c r="X683" s="188"/>
      <c r="Y683" s="188"/>
      <c r="Z683" s="188"/>
      <c r="AA683" s="189"/>
      <c r="AB683" s="189"/>
      <c r="AC683" s="189"/>
      <c r="AD683" s="178"/>
      <c r="AE683" s="178"/>
      <c r="AF683" s="178"/>
      <c r="AG683" s="178"/>
      <c r="AH683" s="178"/>
      <c r="AI683" s="178"/>
      <c r="AJ683" s="178"/>
      <c r="AK683" s="178"/>
      <c r="AL683" s="178"/>
      <c r="AM683" s="178"/>
      <c r="AN683" s="178"/>
      <c r="AO683" s="178"/>
      <c r="AP683" s="178"/>
      <c r="AQ683" s="178"/>
      <c r="AR683" s="178"/>
      <c r="AS683" s="178"/>
      <c r="AT683" s="178"/>
      <c r="AU683" s="178"/>
      <c r="AV683" s="178"/>
      <c r="AW683" s="178"/>
      <c r="AX683" s="178"/>
      <c r="AY683" s="178"/>
      <c r="AZ683" s="178"/>
      <c r="BA683" s="178"/>
      <c r="BB683" s="178"/>
      <c r="BC683" s="178"/>
      <c r="BD683" s="178"/>
      <c r="BE683" s="178"/>
    </row>
    <row r="684" spans="1:57" ht="11.25" customHeight="1">
      <c r="A684" s="188"/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  <c r="R684" s="188"/>
      <c r="S684" s="188"/>
      <c r="T684" s="188"/>
      <c r="U684" s="188"/>
      <c r="V684" s="188"/>
      <c r="W684" s="188"/>
      <c r="X684" s="188"/>
      <c r="Y684" s="188"/>
      <c r="Z684" s="188"/>
      <c r="AA684" s="189"/>
      <c r="AB684" s="189"/>
      <c r="AC684" s="189"/>
      <c r="AD684" s="178"/>
      <c r="AE684" s="178"/>
      <c r="AF684" s="178"/>
      <c r="AG684" s="178"/>
      <c r="AH684" s="178"/>
      <c r="AI684" s="178"/>
      <c r="AJ684" s="178"/>
      <c r="AK684" s="178"/>
      <c r="AL684" s="178"/>
      <c r="AM684" s="178"/>
      <c r="AN684" s="178"/>
      <c r="AO684" s="178"/>
      <c r="AP684" s="178"/>
      <c r="AQ684" s="178"/>
      <c r="AR684" s="178"/>
      <c r="AS684" s="178"/>
      <c r="AT684" s="178"/>
      <c r="AU684" s="178"/>
      <c r="AV684" s="178"/>
      <c r="AW684" s="178"/>
      <c r="AX684" s="178"/>
      <c r="AY684" s="178"/>
      <c r="AZ684" s="178"/>
      <c r="BA684" s="178"/>
      <c r="BB684" s="178"/>
      <c r="BC684" s="178"/>
      <c r="BD684" s="178"/>
      <c r="BE684" s="178"/>
    </row>
    <row r="685" spans="1:57" ht="11.25" customHeight="1">
      <c r="A685" s="188"/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  <c r="R685" s="188"/>
      <c r="S685" s="188"/>
      <c r="T685" s="188"/>
      <c r="U685" s="188"/>
      <c r="V685" s="188"/>
      <c r="W685" s="188"/>
      <c r="X685" s="188"/>
      <c r="Y685" s="188"/>
      <c r="Z685" s="188"/>
      <c r="AA685" s="189"/>
      <c r="AB685" s="189"/>
      <c r="AC685" s="189"/>
      <c r="AD685" s="178"/>
      <c r="AE685" s="178"/>
      <c r="AF685" s="178"/>
      <c r="AG685" s="178"/>
      <c r="AH685" s="178"/>
      <c r="AI685" s="178"/>
      <c r="AJ685" s="178"/>
      <c r="AK685" s="178"/>
      <c r="AL685" s="178"/>
      <c r="AM685" s="178"/>
      <c r="AN685" s="178"/>
      <c r="AO685" s="178"/>
      <c r="AP685" s="178"/>
      <c r="AQ685" s="178"/>
      <c r="AR685" s="178"/>
      <c r="AS685" s="178"/>
      <c r="AT685" s="178"/>
      <c r="AU685" s="178"/>
      <c r="AV685" s="178"/>
      <c r="AW685" s="178"/>
      <c r="AX685" s="178"/>
      <c r="AY685" s="178"/>
      <c r="AZ685" s="178"/>
      <c r="BA685" s="178"/>
      <c r="BB685" s="178"/>
      <c r="BC685" s="178"/>
      <c r="BD685" s="178"/>
      <c r="BE685" s="178"/>
    </row>
    <row r="686" spans="1:57" ht="11.25" customHeight="1">
      <c r="A686" s="188"/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  <c r="R686" s="188"/>
      <c r="S686" s="188"/>
      <c r="T686" s="188"/>
      <c r="U686" s="188"/>
      <c r="V686" s="188"/>
      <c r="W686" s="188"/>
      <c r="X686" s="188"/>
      <c r="Y686" s="188"/>
      <c r="Z686" s="188"/>
      <c r="AA686" s="189"/>
      <c r="AB686" s="189"/>
      <c r="AC686" s="189"/>
      <c r="AD686" s="178"/>
      <c r="AE686" s="178"/>
      <c r="AF686" s="178"/>
      <c r="AG686" s="178"/>
      <c r="AH686" s="178"/>
      <c r="AI686" s="178"/>
      <c r="AJ686" s="178"/>
      <c r="AK686" s="178"/>
      <c r="AL686" s="178"/>
      <c r="AM686" s="178"/>
      <c r="AN686" s="178"/>
      <c r="AO686" s="178"/>
      <c r="AP686" s="178"/>
      <c r="AQ686" s="178"/>
      <c r="AR686" s="178"/>
      <c r="AS686" s="178"/>
      <c r="AT686" s="178"/>
      <c r="AU686" s="178"/>
      <c r="AV686" s="178"/>
      <c r="AW686" s="178"/>
      <c r="AX686" s="178"/>
      <c r="AY686" s="178"/>
      <c r="AZ686" s="178"/>
      <c r="BA686" s="178"/>
      <c r="BB686" s="178"/>
      <c r="BC686" s="178"/>
      <c r="BD686" s="178"/>
      <c r="BE686" s="178"/>
    </row>
    <row r="687" spans="1:57" ht="11.25" customHeight="1">
      <c r="A687" s="188"/>
      <c r="B687" s="188"/>
      <c r="C687" s="188"/>
      <c r="D687" s="188"/>
      <c r="E687" s="188"/>
      <c r="F687" s="188"/>
      <c r="G687" s="188"/>
      <c r="H687" s="188"/>
      <c r="I687" s="188"/>
      <c r="J687" s="188"/>
      <c r="K687" s="188"/>
      <c r="L687" s="188"/>
      <c r="M687" s="188"/>
      <c r="N687" s="188"/>
      <c r="O687" s="188"/>
      <c r="P687" s="188"/>
      <c r="Q687" s="188"/>
      <c r="R687" s="188"/>
      <c r="S687" s="188"/>
      <c r="T687" s="188"/>
      <c r="U687" s="188"/>
      <c r="V687" s="188"/>
      <c r="W687" s="188"/>
      <c r="X687" s="188"/>
      <c r="Y687" s="188"/>
      <c r="Z687" s="188"/>
      <c r="AA687" s="189"/>
      <c r="AB687" s="189"/>
      <c r="AC687" s="189"/>
      <c r="AD687" s="178"/>
      <c r="AE687" s="178"/>
      <c r="AF687" s="178"/>
      <c r="AG687" s="178"/>
      <c r="AH687" s="178"/>
      <c r="AI687" s="178"/>
      <c r="AJ687" s="178"/>
      <c r="AK687" s="178"/>
      <c r="AL687" s="178"/>
      <c r="AM687" s="178"/>
      <c r="AN687" s="178"/>
      <c r="AO687" s="178"/>
      <c r="AP687" s="178"/>
      <c r="AQ687" s="178"/>
      <c r="AR687" s="178"/>
      <c r="AS687" s="178"/>
      <c r="AT687" s="178"/>
      <c r="AU687" s="178"/>
      <c r="AV687" s="178"/>
      <c r="AW687" s="178"/>
      <c r="AX687" s="178"/>
      <c r="AY687" s="178"/>
      <c r="AZ687" s="178"/>
      <c r="BA687" s="178"/>
      <c r="BB687" s="178"/>
      <c r="BC687" s="178"/>
      <c r="BD687" s="178"/>
      <c r="BE687" s="178"/>
    </row>
    <row r="688" spans="1:57" ht="11.25" customHeight="1">
      <c r="A688" s="188"/>
      <c r="B688" s="188"/>
      <c r="C688" s="188"/>
      <c r="D688" s="188"/>
      <c r="E688" s="188"/>
      <c r="F688" s="188"/>
      <c r="G688" s="188"/>
      <c r="H688" s="188"/>
      <c r="I688" s="188"/>
      <c r="J688" s="188"/>
      <c r="K688" s="188"/>
      <c r="L688" s="188"/>
      <c r="M688" s="188"/>
      <c r="N688" s="188"/>
      <c r="O688" s="188"/>
      <c r="P688" s="188"/>
      <c r="Q688" s="188"/>
      <c r="R688" s="188"/>
      <c r="S688" s="188"/>
      <c r="T688" s="188"/>
      <c r="U688" s="188"/>
      <c r="V688" s="188"/>
      <c r="W688" s="188"/>
      <c r="X688" s="188"/>
      <c r="Y688" s="188"/>
      <c r="Z688" s="188"/>
      <c r="AA688" s="189"/>
      <c r="AB688" s="189"/>
      <c r="AC688" s="189"/>
      <c r="AD688" s="178"/>
      <c r="AE688" s="178"/>
      <c r="AF688" s="178"/>
      <c r="AG688" s="178"/>
      <c r="AH688" s="178"/>
      <c r="AI688" s="178"/>
      <c r="AJ688" s="178"/>
      <c r="AK688" s="178"/>
      <c r="AL688" s="178"/>
      <c r="AM688" s="178"/>
      <c r="AN688" s="178"/>
      <c r="AO688" s="178"/>
      <c r="AP688" s="178"/>
      <c r="AQ688" s="178"/>
      <c r="AR688" s="178"/>
      <c r="AS688" s="178"/>
      <c r="AT688" s="178"/>
      <c r="AU688" s="178"/>
      <c r="AV688" s="178"/>
      <c r="AW688" s="178"/>
      <c r="AX688" s="178"/>
      <c r="AY688" s="178"/>
      <c r="AZ688" s="178"/>
      <c r="BA688" s="178"/>
      <c r="BB688" s="178"/>
      <c r="BC688" s="178"/>
      <c r="BD688" s="178"/>
      <c r="BE688" s="178"/>
    </row>
    <row r="689" spans="1:57" ht="11.25" customHeight="1">
      <c r="A689" s="188"/>
      <c r="B689" s="188"/>
      <c r="C689" s="188"/>
      <c r="D689" s="188"/>
      <c r="E689" s="188"/>
      <c r="F689" s="188"/>
      <c r="G689" s="188"/>
      <c r="H689" s="188"/>
      <c r="I689" s="188"/>
      <c r="J689" s="188"/>
      <c r="K689" s="188"/>
      <c r="L689" s="188"/>
      <c r="M689" s="188"/>
      <c r="N689" s="188"/>
      <c r="O689" s="188"/>
      <c r="P689" s="188"/>
      <c r="Q689" s="188"/>
      <c r="R689" s="188"/>
      <c r="S689" s="188"/>
      <c r="T689" s="188"/>
      <c r="U689" s="188"/>
      <c r="V689" s="188"/>
      <c r="W689" s="188"/>
      <c r="X689" s="188"/>
      <c r="Y689" s="188"/>
      <c r="Z689" s="188"/>
      <c r="AA689" s="189"/>
      <c r="AB689" s="189"/>
      <c r="AC689" s="189"/>
      <c r="AD689" s="178"/>
      <c r="AE689" s="178"/>
      <c r="AF689" s="178"/>
      <c r="AG689" s="178"/>
      <c r="AH689" s="178"/>
      <c r="AI689" s="178"/>
      <c r="AJ689" s="178"/>
      <c r="AK689" s="178"/>
      <c r="AL689" s="178"/>
      <c r="AM689" s="178"/>
      <c r="AN689" s="178"/>
      <c r="AO689" s="178"/>
      <c r="AP689" s="178"/>
      <c r="AQ689" s="178"/>
      <c r="AR689" s="178"/>
      <c r="AS689" s="178"/>
      <c r="AT689" s="178"/>
      <c r="AU689" s="178"/>
      <c r="AV689" s="178"/>
      <c r="AW689" s="178"/>
      <c r="AX689" s="178"/>
      <c r="AY689" s="178"/>
      <c r="AZ689" s="178"/>
      <c r="BA689" s="178"/>
      <c r="BB689" s="178"/>
      <c r="BC689" s="178"/>
      <c r="BD689" s="178"/>
      <c r="BE689" s="178"/>
    </row>
    <row r="690" spans="1:57" ht="11.25" customHeight="1">
      <c r="A690" s="188"/>
      <c r="B690" s="188"/>
      <c r="C690" s="188"/>
      <c r="D690" s="188"/>
      <c r="E690" s="188"/>
      <c r="F690" s="188"/>
      <c r="G690" s="188"/>
      <c r="H690" s="188"/>
      <c r="I690" s="188"/>
      <c r="J690" s="188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9"/>
      <c r="AB690" s="189"/>
      <c r="AC690" s="189"/>
      <c r="AD690" s="178"/>
      <c r="AE690" s="178"/>
      <c r="AF690" s="178"/>
      <c r="AG690" s="178"/>
      <c r="AH690" s="178"/>
      <c r="AI690" s="178"/>
      <c r="AJ690" s="178"/>
      <c r="AK690" s="178"/>
      <c r="AL690" s="178"/>
      <c r="AM690" s="178"/>
      <c r="AN690" s="178"/>
      <c r="AO690" s="178"/>
      <c r="AP690" s="178"/>
      <c r="AQ690" s="178"/>
      <c r="AR690" s="178"/>
      <c r="AS690" s="178"/>
      <c r="AT690" s="178"/>
      <c r="AU690" s="178"/>
      <c r="AV690" s="178"/>
      <c r="AW690" s="178"/>
      <c r="AX690" s="178"/>
      <c r="AY690" s="178"/>
      <c r="AZ690" s="178"/>
      <c r="BA690" s="178"/>
      <c r="BB690" s="178"/>
      <c r="BC690" s="178"/>
      <c r="BD690" s="178"/>
      <c r="BE690" s="178"/>
    </row>
    <row r="691" spans="1:57" ht="11.25" customHeight="1">
      <c r="A691" s="188"/>
      <c r="B691" s="188"/>
      <c r="C691" s="188"/>
      <c r="D691" s="188"/>
      <c r="E691" s="188"/>
      <c r="F691" s="188"/>
      <c r="G691" s="188"/>
      <c r="H691" s="188"/>
      <c r="I691" s="188"/>
      <c r="J691" s="188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9"/>
      <c r="AB691" s="189"/>
      <c r="AC691" s="189"/>
      <c r="AD691" s="178"/>
      <c r="AE691" s="178"/>
      <c r="AF691" s="178"/>
      <c r="AG691" s="178"/>
      <c r="AH691" s="178"/>
      <c r="AI691" s="178"/>
      <c r="AJ691" s="178"/>
      <c r="AK691" s="178"/>
      <c r="AL691" s="178"/>
      <c r="AM691" s="178"/>
      <c r="AN691" s="178"/>
      <c r="AO691" s="178"/>
      <c r="AP691" s="178"/>
      <c r="AQ691" s="178"/>
      <c r="AR691" s="178"/>
      <c r="AS691" s="178"/>
      <c r="AT691" s="178"/>
      <c r="AU691" s="178"/>
      <c r="AV691" s="178"/>
      <c r="AW691" s="178"/>
      <c r="AX691" s="178"/>
      <c r="AY691" s="178"/>
      <c r="AZ691" s="178"/>
      <c r="BA691" s="178"/>
      <c r="BB691" s="178"/>
      <c r="BC691" s="178"/>
      <c r="BD691" s="178"/>
      <c r="BE691" s="178"/>
    </row>
    <row r="692" spans="1:57" ht="11.25" customHeight="1">
      <c r="A692" s="188"/>
      <c r="B692" s="188"/>
      <c r="C692" s="188"/>
      <c r="D692" s="188"/>
      <c r="E692" s="188"/>
      <c r="F692" s="188"/>
      <c r="G692" s="188"/>
      <c r="H692" s="188"/>
      <c r="I692" s="188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9"/>
      <c r="AB692" s="189"/>
      <c r="AC692" s="189"/>
      <c r="AD692" s="178"/>
      <c r="AE692" s="178"/>
      <c r="AF692" s="178"/>
      <c r="AG692" s="178"/>
      <c r="AH692" s="178"/>
      <c r="AI692" s="178"/>
      <c r="AJ692" s="178"/>
      <c r="AK692" s="178"/>
      <c r="AL692" s="178"/>
      <c r="AM692" s="178"/>
      <c r="AN692" s="178"/>
      <c r="AO692" s="178"/>
      <c r="AP692" s="178"/>
      <c r="AQ692" s="178"/>
      <c r="AR692" s="178"/>
      <c r="AS692" s="178"/>
      <c r="AT692" s="178"/>
      <c r="AU692" s="178"/>
      <c r="AV692" s="178"/>
      <c r="AW692" s="178"/>
      <c r="AX692" s="178"/>
      <c r="AY692" s="178"/>
      <c r="AZ692" s="178"/>
      <c r="BA692" s="178"/>
      <c r="BB692" s="178"/>
      <c r="BC692" s="178"/>
      <c r="BD692" s="178"/>
      <c r="BE692" s="178"/>
    </row>
    <row r="693" spans="1:57" ht="11.25" customHeight="1">
      <c r="A693" s="188"/>
      <c r="B693" s="188"/>
      <c r="C693" s="188"/>
      <c r="D693" s="188"/>
      <c r="E693" s="188"/>
      <c r="F693" s="188"/>
      <c r="G693" s="188"/>
      <c r="H693" s="188"/>
      <c r="I693" s="188"/>
      <c r="J693" s="188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9"/>
      <c r="AB693" s="189"/>
      <c r="AC693" s="189"/>
      <c r="AD693" s="178"/>
      <c r="AE693" s="178"/>
      <c r="AF693" s="178"/>
      <c r="AG693" s="178"/>
      <c r="AH693" s="178"/>
      <c r="AI693" s="178"/>
      <c r="AJ693" s="178"/>
      <c r="AK693" s="178"/>
      <c r="AL693" s="178"/>
      <c r="AM693" s="178"/>
      <c r="AN693" s="178"/>
      <c r="AO693" s="178"/>
      <c r="AP693" s="178"/>
      <c r="AQ693" s="178"/>
      <c r="AR693" s="178"/>
      <c r="AS693" s="178"/>
      <c r="AT693" s="178"/>
      <c r="AU693" s="178"/>
      <c r="AV693" s="178"/>
      <c r="AW693" s="178"/>
      <c r="AX693" s="178"/>
      <c r="AY693" s="178"/>
      <c r="AZ693" s="178"/>
      <c r="BA693" s="178"/>
      <c r="BB693" s="178"/>
      <c r="BC693" s="178"/>
      <c r="BD693" s="178"/>
      <c r="BE693" s="178"/>
    </row>
    <row r="694" spans="1:57" ht="11.25" customHeight="1">
      <c r="A694" s="188"/>
      <c r="B694" s="188"/>
      <c r="C694" s="188"/>
      <c r="D694" s="188"/>
      <c r="E694" s="188"/>
      <c r="F694" s="188"/>
      <c r="G694" s="188"/>
      <c r="H694" s="188"/>
      <c r="I694" s="188"/>
      <c r="J694" s="188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9"/>
      <c r="AB694" s="189"/>
      <c r="AC694" s="189"/>
      <c r="AD694" s="178"/>
      <c r="AE694" s="178"/>
      <c r="AF694" s="178"/>
      <c r="AG694" s="178"/>
      <c r="AH694" s="178"/>
      <c r="AI694" s="178"/>
      <c r="AJ694" s="178"/>
      <c r="AK694" s="178"/>
      <c r="AL694" s="178"/>
      <c r="AM694" s="178"/>
      <c r="AN694" s="178"/>
      <c r="AO694" s="178"/>
      <c r="AP694" s="178"/>
      <c r="AQ694" s="178"/>
      <c r="AR694" s="178"/>
      <c r="AS694" s="178"/>
      <c r="AT694" s="178"/>
      <c r="AU694" s="178"/>
      <c r="AV694" s="178"/>
      <c r="AW694" s="178"/>
      <c r="AX694" s="178"/>
      <c r="AY694" s="178"/>
      <c r="AZ694" s="178"/>
      <c r="BA694" s="178"/>
      <c r="BB694" s="178"/>
      <c r="BC694" s="178"/>
      <c r="BD694" s="178"/>
      <c r="BE694" s="178"/>
    </row>
    <row r="695" spans="1:57" ht="11.25" customHeight="1">
      <c r="A695" s="188"/>
      <c r="B695" s="188"/>
      <c r="C695" s="188"/>
      <c r="D695" s="188"/>
      <c r="E695" s="188"/>
      <c r="F695" s="188"/>
      <c r="G695" s="188"/>
      <c r="H695" s="188"/>
      <c r="I695" s="188"/>
      <c r="J695" s="188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9"/>
      <c r="AB695" s="189"/>
      <c r="AC695" s="189"/>
      <c r="AD695" s="178"/>
      <c r="AE695" s="178"/>
      <c r="AF695" s="178"/>
      <c r="AG695" s="178"/>
      <c r="AH695" s="178"/>
      <c r="AI695" s="178"/>
      <c r="AJ695" s="178"/>
      <c r="AK695" s="178"/>
      <c r="AL695" s="178"/>
      <c r="AM695" s="178"/>
      <c r="AN695" s="178"/>
      <c r="AO695" s="178"/>
      <c r="AP695" s="178"/>
      <c r="AQ695" s="178"/>
      <c r="AR695" s="178"/>
      <c r="AS695" s="178"/>
      <c r="AT695" s="178"/>
      <c r="AU695" s="178"/>
      <c r="AV695" s="178"/>
      <c r="AW695" s="178"/>
      <c r="AX695" s="178"/>
      <c r="AY695" s="178"/>
      <c r="AZ695" s="178"/>
      <c r="BA695" s="178"/>
      <c r="BB695" s="178"/>
      <c r="BC695" s="178"/>
      <c r="BD695" s="178"/>
      <c r="BE695" s="178"/>
    </row>
    <row r="696" spans="1:57" ht="11.25" customHeight="1">
      <c r="A696" s="188"/>
      <c r="B696" s="188"/>
      <c r="C696" s="188"/>
      <c r="D696" s="188"/>
      <c r="E696" s="188"/>
      <c r="F696" s="188"/>
      <c r="G696" s="188"/>
      <c r="H696" s="188"/>
      <c r="I696" s="188"/>
      <c r="J696" s="188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9"/>
      <c r="AB696" s="189"/>
      <c r="AC696" s="189"/>
      <c r="AD696" s="178"/>
      <c r="AE696" s="178"/>
      <c r="AF696" s="178"/>
      <c r="AG696" s="178"/>
      <c r="AH696" s="178"/>
      <c r="AI696" s="178"/>
      <c r="AJ696" s="178"/>
      <c r="AK696" s="178"/>
      <c r="AL696" s="178"/>
      <c r="AM696" s="178"/>
      <c r="AN696" s="178"/>
      <c r="AO696" s="178"/>
      <c r="AP696" s="178"/>
      <c r="AQ696" s="178"/>
      <c r="AR696" s="178"/>
      <c r="AS696" s="178"/>
      <c r="AT696" s="178"/>
      <c r="AU696" s="178"/>
      <c r="AV696" s="178"/>
      <c r="AW696" s="178"/>
      <c r="AX696" s="178"/>
      <c r="AY696" s="178"/>
      <c r="AZ696" s="178"/>
      <c r="BA696" s="178"/>
      <c r="BB696" s="178"/>
      <c r="BC696" s="178"/>
      <c r="BD696" s="178"/>
      <c r="BE696" s="178"/>
    </row>
    <row r="697" spans="1:57" ht="11.25" customHeight="1">
      <c r="A697" s="188"/>
      <c r="B697" s="188"/>
      <c r="C697" s="188"/>
      <c r="D697" s="188"/>
      <c r="E697" s="188"/>
      <c r="F697" s="188"/>
      <c r="G697" s="188"/>
      <c r="H697" s="188"/>
      <c r="I697" s="188"/>
      <c r="J697" s="188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9"/>
      <c r="AB697" s="189"/>
      <c r="AC697" s="189"/>
      <c r="AD697" s="178"/>
      <c r="AE697" s="178"/>
      <c r="AF697" s="178"/>
      <c r="AG697" s="178"/>
      <c r="AH697" s="178"/>
      <c r="AI697" s="178"/>
      <c r="AJ697" s="178"/>
      <c r="AK697" s="178"/>
      <c r="AL697" s="178"/>
      <c r="AM697" s="178"/>
      <c r="AN697" s="178"/>
      <c r="AO697" s="178"/>
      <c r="AP697" s="178"/>
      <c r="AQ697" s="178"/>
      <c r="AR697" s="178"/>
      <c r="AS697" s="178"/>
      <c r="AT697" s="178"/>
      <c r="AU697" s="178"/>
      <c r="AV697" s="178"/>
      <c r="AW697" s="178"/>
      <c r="AX697" s="178"/>
      <c r="AY697" s="178"/>
      <c r="AZ697" s="178"/>
      <c r="BA697" s="178"/>
      <c r="BB697" s="178"/>
      <c r="BC697" s="178"/>
      <c r="BD697" s="178"/>
      <c r="BE697" s="178"/>
    </row>
    <row r="698" spans="1:57" ht="11.25" customHeight="1">
      <c r="A698" s="188"/>
      <c r="B698" s="188"/>
      <c r="C698" s="188"/>
      <c r="D698" s="188"/>
      <c r="E698" s="188"/>
      <c r="F698" s="188"/>
      <c r="G698" s="188"/>
      <c r="H698" s="188"/>
      <c r="I698" s="188"/>
      <c r="J698" s="188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9"/>
      <c r="AB698" s="189"/>
      <c r="AC698" s="189"/>
      <c r="AD698" s="178"/>
      <c r="AE698" s="178"/>
      <c r="AF698" s="178"/>
      <c r="AG698" s="178"/>
      <c r="AH698" s="178"/>
      <c r="AI698" s="178"/>
      <c r="AJ698" s="178"/>
      <c r="AK698" s="178"/>
      <c r="AL698" s="178"/>
      <c r="AM698" s="178"/>
      <c r="AN698" s="178"/>
      <c r="AO698" s="178"/>
      <c r="AP698" s="178"/>
      <c r="AQ698" s="178"/>
      <c r="AR698" s="178"/>
      <c r="AS698" s="178"/>
      <c r="AT698" s="178"/>
      <c r="AU698" s="178"/>
      <c r="AV698" s="178"/>
      <c r="AW698" s="178"/>
      <c r="AX698" s="178"/>
      <c r="AY698" s="178"/>
      <c r="AZ698" s="178"/>
      <c r="BA698" s="178"/>
      <c r="BB698" s="178"/>
      <c r="BC698" s="178"/>
      <c r="BD698" s="178"/>
      <c r="BE698" s="178"/>
    </row>
    <row r="699" spans="1:57" ht="11.25" customHeight="1">
      <c r="A699" s="188"/>
      <c r="B699" s="188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  <c r="N699" s="188"/>
      <c r="O699" s="188"/>
      <c r="P699" s="188"/>
      <c r="Q699" s="188"/>
      <c r="R699" s="188"/>
      <c r="S699" s="188"/>
      <c r="T699" s="188"/>
      <c r="U699" s="188"/>
      <c r="V699" s="188"/>
      <c r="W699" s="188"/>
      <c r="X699" s="188"/>
      <c r="Y699" s="188"/>
      <c r="Z699" s="188"/>
      <c r="AA699" s="189"/>
      <c r="AB699" s="189"/>
      <c r="AC699" s="189"/>
      <c r="AD699" s="178"/>
      <c r="AE699" s="178"/>
      <c r="AF699" s="178"/>
      <c r="AG699" s="178"/>
      <c r="AH699" s="178"/>
      <c r="AI699" s="178"/>
      <c r="AJ699" s="178"/>
      <c r="AK699" s="178"/>
      <c r="AL699" s="178"/>
      <c r="AM699" s="178"/>
      <c r="AN699" s="178"/>
      <c r="AO699" s="178"/>
      <c r="AP699" s="178"/>
      <c r="AQ699" s="178"/>
      <c r="AR699" s="178"/>
      <c r="AS699" s="178"/>
      <c r="AT699" s="178"/>
      <c r="AU699" s="178"/>
      <c r="AV699" s="178"/>
      <c r="AW699" s="178"/>
      <c r="AX699" s="178"/>
      <c r="AY699" s="178"/>
      <c r="AZ699" s="178"/>
      <c r="BA699" s="178"/>
      <c r="BB699" s="178"/>
      <c r="BC699" s="178"/>
      <c r="BD699" s="178"/>
      <c r="BE699" s="178"/>
    </row>
    <row r="700" spans="1:57" ht="11.25" customHeight="1">
      <c r="A700" s="188"/>
      <c r="B700" s="188"/>
      <c r="C700" s="188"/>
      <c r="D700" s="188"/>
      <c r="E700" s="188"/>
      <c r="F700" s="188"/>
      <c r="G700" s="188"/>
      <c r="H700" s="188"/>
      <c r="I700" s="188"/>
      <c r="J700" s="188"/>
      <c r="K700" s="188"/>
      <c r="L700" s="188"/>
      <c r="M700" s="188"/>
      <c r="N700" s="188"/>
      <c r="O700" s="188"/>
      <c r="P700" s="188"/>
      <c r="Q700" s="188"/>
      <c r="R700" s="188"/>
      <c r="S700" s="188"/>
      <c r="T700" s="188"/>
      <c r="U700" s="188"/>
      <c r="V700" s="188"/>
      <c r="W700" s="188"/>
      <c r="X700" s="188"/>
      <c r="Y700" s="188"/>
      <c r="Z700" s="188"/>
      <c r="AA700" s="189"/>
      <c r="AB700" s="189"/>
      <c r="AC700" s="189"/>
      <c r="AD700" s="178"/>
      <c r="AE700" s="178"/>
      <c r="AF700" s="178"/>
      <c r="AG700" s="178"/>
      <c r="AH700" s="178"/>
      <c r="AI700" s="178"/>
      <c r="AJ700" s="178"/>
      <c r="AK700" s="178"/>
      <c r="AL700" s="178"/>
      <c r="AM700" s="178"/>
      <c r="AN700" s="178"/>
      <c r="AO700" s="178"/>
      <c r="AP700" s="178"/>
      <c r="AQ700" s="178"/>
      <c r="AR700" s="178"/>
      <c r="AS700" s="178"/>
      <c r="AT700" s="178"/>
      <c r="AU700" s="178"/>
      <c r="AV700" s="178"/>
      <c r="AW700" s="178"/>
      <c r="AX700" s="178"/>
      <c r="AY700" s="178"/>
      <c r="AZ700" s="178"/>
      <c r="BA700" s="178"/>
      <c r="BB700" s="178"/>
      <c r="BC700" s="178"/>
      <c r="BD700" s="178"/>
      <c r="BE700" s="178"/>
    </row>
    <row r="701" spans="1:57" ht="11.25" customHeight="1">
      <c r="A701" s="188"/>
      <c r="B701" s="188"/>
      <c r="C701" s="188"/>
      <c r="D701" s="188"/>
      <c r="E701" s="188"/>
      <c r="F701" s="188"/>
      <c r="G701" s="188"/>
      <c r="H701" s="188"/>
      <c r="I701" s="188"/>
      <c r="J701" s="188"/>
      <c r="K701" s="188"/>
      <c r="L701" s="188"/>
      <c r="M701" s="188"/>
      <c r="N701" s="188"/>
      <c r="O701" s="188"/>
      <c r="P701" s="188"/>
      <c r="Q701" s="188"/>
      <c r="R701" s="188"/>
      <c r="S701" s="188"/>
      <c r="T701" s="188"/>
      <c r="U701" s="188"/>
      <c r="V701" s="188"/>
      <c r="W701" s="188"/>
      <c r="X701" s="188"/>
      <c r="Y701" s="188"/>
      <c r="Z701" s="188"/>
      <c r="AA701" s="189"/>
      <c r="AB701" s="189"/>
      <c r="AC701" s="189"/>
      <c r="AD701" s="178"/>
      <c r="AE701" s="178"/>
      <c r="AF701" s="178"/>
      <c r="AG701" s="178"/>
      <c r="AH701" s="178"/>
      <c r="AI701" s="178"/>
      <c r="AJ701" s="178"/>
      <c r="AK701" s="178"/>
      <c r="AL701" s="178"/>
      <c r="AM701" s="178"/>
      <c r="AN701" s="178"/>
      <c r="AO701" s="178"/>
      <c r="AP701" s="178"/>
      <c r="AQ701" s="178"/>
      <c r="AR701" s="178"/>
      <c r="AS701" s="178"/>
      <c r="AT701" s="178"/>
      <c r="AU701" s="178"/>
      <c r="AV701" s="178"/>
      <c r="AW701" s="178"/>
      <c r="AX701" s="178"/>
      <c r="AY701" s="178"/>
      <c r="AZ701" s="178"/>
      <c r="BA701" s="178"/>
      <c r="BB701" s="178"/>
      <c r="BC701" s="178"/>
      <c r="BD701" s="178"/>
      <c r="BE701" s="178"/>
    </row>
    <row r="702" spans="1:57" ht="11.25" customHeight="1">
      <c r="A702" s="188"/>
      <c r="B702" s="188"/>
      <c r="C702" s="188"/>
      <c r="D702" s="188"/>
      <c r="E702" s="188"/>
      <c r="F702" s="188"/>
      <c r="G702" s="188"/>
      <c r="H702" s="188"/>
      <c r="I702" s="188"/>
      <c r="J702" s="188"/>
      <c r="K702" s="188"/>
      <c r="L702" s="188"/>
      <c r="M702" s="188"/>
      <c r="N702" s="188"/>
      <c r="O702" s="188"/>
      <c r="P702" s="188"/>
      <c r="Q702" s="188"/>
      <c r="R702" s="188"/>
      <c r="S702" s="188"/>
      <c r="T702" s="188"/>
      <c r="U702" s="188"/>
      <c r="V702" s="188"/>
      <c r="W702" s="188"/>
      <c r="X702" s="188"/>
      <c r="Y702" s="188"/>
      <c r="Z702" s="188"/>
      <c r="AA702" s="189"/>
      <c r="AB702" s="189"/>
      <c r="AC702" s="189"/>
      <c r="AD702" s="178"/>
      <c r="AE702" s="178"/>
      <c r="AF702" s="178"/>
      <c r="AG702" s="178"/>
      <c r="AH702" s="178"/>
      <c r="AI702" s="178"/>
      <c r="AJ702" s="178"/>
      <c r="AK702" s="178"/>
      <c r="AL702" s="178"/>
      <c r="AM702" s="178"/>
      <c r="AN702" s="178"/>
      <c r="AO702" s="178"/>
      <c r="AP702" s="178"/>
      <c r="AQ702" s="178"/>
      <c r="AR702" s="178"/>
      <c r="AS702" s="178"/>
      <c r="AT702" s="178"/>
      <c r="AU702" s="178"/>
      <c r="AV702" s="178"/>
      <c r="AW702" s="178"/>
      <c r="AX702" s="178"/>
      <c r="AY702" s="178"/>
      <c r="AZ702" s="178"/>
      <c r="BA702" s="178"/>
      <c r="BB702" s="178"/>
      <c r="BC702" s="178"/>
      <c r="BD702" s="178"/>
      <c r="BE702" s="178"/>
    </row>
    <row r="703" spans="1:57" ht="11.25" customHeight="1">
      <c r="A703" s="188"/>
      <c r="B703" s="188"/>
      <c r="C703" s="188"/>
      <c r="D703" s="188"/>
      <c r="E703" s="188"/>
      <c r="F703" s="188"/>
      <c r="G703" s="188"/>
      <c r="H703" s="188"/>
      <c r="I703" s="188"/>
      <c r="J703" s="188"/>
      <c r="K703" s="188"/>
      <c r="L703" s="188"/>
      <c r="M703" s="188"/>
      <c r="N703" s="188"/>
      <c r="O703" s="188"/>
      <c r="P703" s="188"/>
      <c r="Q703" s="188"/>
      <c r="R703" s="188"/>
      <c r="S703" s="188"/>
      <c r="T703" s="188"/>
      <c r="U703" s="188"/>
      <c r="V703" s="188"/>
      <c r="W703" s="188"/>
      <c r="X703" s="188"/>
      <c r="Y703" s="188"/>
      <c r="Z703" s="188"/>
      <c r="AA703" s="189"/>
      <c r="AB703" s="189"/>
      <c r="AC703" s="189"/>
      <c r="AD703" s="178"/>
      <c r="AE703" s="178"/>
      <c r="AF703" s="178"/>
      <c r="AG703" s="178"/>
      <c r="AH703" s="178"/>
      <c r="AI703" s="178"/>
      <c r="AJ703" s="178"/>
      <c r="AK703" s="178"/>
      <c r="AL703" s="178"/>
      <c r="AM703" s="178"/>
      <c r="AN703" s="178"/>
      <c r="AO703" s="178"/>
      <c r="AP703" s="178"/>
      <c r="AQ703" s="178"/>
      <c r="AR703" s="178"/>
      <c r="AS703" s="178"/>
      <c r="AT703" s="178"/>
      <c r="AU703" s="178"/>
      <c r="AV703" s="178"/>
      <c r="AW703" s="178"/>
      <c r="AX703" s="178"/>
      <c r="AY703" s="178"/>
      <c r="AZ703" s="178"/>
      <c r="BA703" s="178"/>
      <c r="BB703" s="178"/>
      <c r="BC703" s="178"/>
      <c r="BD703" s="178"/>
      <c r="BE703" s="178"/>
    </row>
    <row r="704" spans="1:57" ht="11.25" customHeight="1">
      <c r="A704" s="188"/>
      <c r="B704" s="188"/>
      <c r="C704" s="188"/>
      <c r="D704" s="188"/>
      <c r="E704" s="188"/>
      <c r="F704" s="188"/>
      <c r="G704" s="188"/>
      <c r="H704" s="188"/>
      <c r="I704" s="188"/>
      <c r="J704" s="188"/>
      <c r="K704" s="188"/>
      <c r="L704" s="188"/>
      <c r="M704" s="188"/>
      <c r="N704" s="188"/>
      <c r="O704" s="188"/>
      <c r="P704" s="188"/>
      <c r="Q704" s="188"/>
      <c r="R704" s="188"/>
      <c r="S704" s="188"/>
      <c r="T704" s="188"/>
      <c r="U704" s="188"/>
      <c r="V704" s="188"/>
      <c r="W704" s="188"/>
      <c r="X704" s="188"/>
      <c r="Y704" s="188"/>
      <c r="Z704" s="188"/>
      <c r="AA704" s="189"/>
      <c r="AB704" s="189"/>
      <c r="AC704" s="189"/>
      <c r="AD704" s="178"/>
      <c r="AE704" s="178"/>
      <c r="AF704" s="178"/>
      <c r="AG704" s="178"/>
      <c r="AH704" s="178"/>
      <c r="AI704" s="178"/>
      <c r="AJ704" s="178"/>
      <c r="AK704" s="178"/>
      <c r="AL704" s="178"/>
      <c r="AM704" s="178"/>
      <c r="AN704" s="178"/>
      <c r="AO704" s="178"/>
      <c r="AP704" s="178"/>
      <c r="AQ704" s="178"/>
      <c r="AR704" s="178"/>
      <c r="AS704" s="178"/>
      <c r="AT704" s="178"/>
      <c r="AU704" s="178"/>
      <c r="AV704" s="178"/>
      <c r="AW704" s="178"/>
      <c r="AX704" s="178"/>
      <c r="AY704" s="178"/>
      <c r="AZ704" s="178"/>
      <c r="BA704" s="178"/>
      <c r="BB704" s="178"/>
      <c r="BC704" s="178"/>
      <c r="BD704" s="178"/>
      <c r="BE704" s="178"/>
    </row>
    <row r="705" spans="1:57" ht="11.25" customHeight="1">
      <c r="A705" s="188"/>
      <c r="B705" s="188"/>
      <c r="C705" s="188"/>
      <c r="D705" s="188"/>
      <c r="E705" s="188"/>
      <c r="F705" s="188"/>
      <c r="G705" s="188"/>
      <c r="H705" s="188"/>
      <c r="I705" s="188"/>
      <c r="J705" s="188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  <c r="U705" s="188"/>
      <c r="V705" s="188"/>
      <c r="W705" s="188"/>
      <c r="X705" s="188"/>
      <c r="Y705" s="188"/>
      <c r="Z705" s="188"/>
      <c r="AA705" s="189"/>
      <c r="AB705" s="189"/>
      <c r="AC705" s="189"/>
      <c r="AD705" s="178"/>
      <c r="AE705" s="178"/>
      <c r="AF705" s="178"/>
      <c r="AG705" s="178"/>
      <c r="AH705" s="178"/>
      <c r="AI705" s="178"/>
      <c r="AJ705" s="178"/>
      <c r="AK705" s="178"/>
      <c r="AL705" s="178"/>
      <c r="AM705" s="178"/>
      <c r="AN705" s="178"/>
      <c r="AO705" s="178"/>
      <c r="AP705" s="178"/>
      <c r="AQ705" s="178"/>
      <c r="AR705" s="178"/>
      <c r="AS705" s="178"/>
      <c r="AT705" s="178"/>
      <c r="AU705" s="178"/>
      <c r="AV705" s="178"/>
      <c r="AW705" s="178"/>
      <c r="AX705" s="178"/>
      <c r="AY705" s="178"/>
      <c r="AZ705" s="178"/>
      <c r="BA705" s="178"/>
      <c r="BB705" s="178"/>
      <c r="BC705" s="178"/>
      <c r="BD705" s="178"/>
      <c r="BE705" s="178"/>
    </row>
    <row r="706" spans="1:57" ht="11.25" customHeight="1">
      <c r="A706" s="188"/>
      <c r="B706" s="188"/>
      <c r="C706" s="188"/>
      <c r="D706" s="188"/>
      <c r="E706" s="188"/>
      <c r="F706" s="188"/>
      <c r="G706" s="188"/>
      <c r="H706" s="188"/>
      <c r="I706" s="188"/>
      <c r="J706" s="188"/>
      <c r="K706" s="188"/>
      <c r="L706" s="188"/>
      <c r="M706" s="188"/>
      <c r="N706" s="188"/>
      <c r="O706" s="188"/>
      <c r="P706" s="188"/>
      <c r="Q706" s="188"/>
      <c r="R706" s="188"/>
      <c r="S706" s="188"/>
      <c r="T706" s="188"/>
      <c r="U706" s="188"/>
      <c r="V706" s="188"/>
      <c r="W706" s="188"/>
      <c r="X706" s="188"/>
      <c r="Y706" s="188"/>
      <c r="Z706" s="188"/>
      <c r="AA706" s="189"/>
      <c r="AB706" s="189"/>
      <c r="AC706" s="189"/>
      <c r="AD706" s="178"/>
      <c r="AE706" s="178"/>
      <c r="AF706" s="178"/>
      <c r="AG706" s="178"/>
      <c r="AH706" s="178"/>
      <c r="AI706" s="178"/>
      <c r="AJ706" s="178"/>
      <c r="AK706" s="178"/>
      <c r="AL706" s="178"/>
      <c r="AM706" s="178"/>
      <c r="AN706" s="178"/>
      <c r="AO706" s="178"/>
      <c r="AP706" s="178"/>
      <c r="AQ706" s="178"/>
      <c r="AR706" s="178"/>
      <c r="AS706" s="178"/>
      <c r="AT706" s="178"/>
      <c r="AU706" s="178"/>
      <c r="AV706" s="178"/>
      <c r="AW706" s="178"/>
      <c r="AX706" s="178"/>
      <c r="AY706" s="178"/>
      <c r="AZ706" s="178"/>
      <c r="BA706" s="178"/>
      <c r="BB706" s="178"/>
      <c r="BC706" s="178"/>
      <c r="BD706" s="178"/>
      <c r="BE706" s="178"/>
    </row>
    <row r="707" spans="1:57" ht="11.25" customHeight="1">
      <c r="A707" s="188"/>
      <c r="B707" s="188"/>
      <c r="C707" s="188"/>
      <c r="D707" s="188"/>
      <c r="E707" s="188"/>
      <c r="F707" s="188"/>
      <c r="G707" s="188"/>
      <c r="H707" s="188"/>
      <c r="I707" s="188"/>
      <c r="J707" s="188"/>
      <c r="K707" s="188"/>
      <c r="L707" s="188"/>
      <c r="M707" s="188"/>
      <c r="N707" s="188"/>
      <c r="O707" s="188"/>
      <c r="P707" s="188"/>
      <c r="Q707" s="188"/>
      <c r="R707" s="188"/>
      <c r="S707" s="188"/>
      <c r="T707" s="188"/>
      <c r="U707" s="188"/>
      <c r="V707" s="188"/>
      <c r="W707" s="188"/>
      <c r="X707" s="188"/>
      <c r="Y707" s="188"/>
      <c r="Z707" s="188"/>
      <c r="AA707" s="189"/>
      <c r="AB707" s="189"/>
      <c r="AC707" s="189"/>
      <c r="AD707" s="178"/>
      <c r="AE707" s="178"/>
      <c r="AF707" s="178"/>
      <c r="AG707" s="178"/>
      <c r="AH707" s="178"/>
      <c r="AI707" s="178"/>
      <c r="AJ707" s="178"/>
      <c r="AK707" s="178"/>
      <c r="AL707" s="178"/>
      <c r="AM707" s="178"/>
      <c r="AN707" s="178"/>
      <c r="AO707" s="178"/>
      <c r="AP707" s="178"/>
      <c r="AQ707" s="178"/>
      <c r="AR707" s="178"/>
      <c r="AS707" s="178"/>
      <c r="AT707" s="178"/>
      <c r="AU707" s="178"/>
      <c r="AV707" s="178"/>
      <c r="AW707" s="178"/>
      <c r="AX707" s="178"/>
      <c r="AY707" s="178"/>
      <c r="AZ707" s="178"/>
      <c r="BA707" s="178"/>
      <c r="BB707" s="178"/>
      <c r="BC707" s="178"/>
      <c r="BD707" s="178"/>
      <c r="BE707" s="178"/>
    </row>
    <row r="708" spans="1:57" ht="11.25" customHeight="1">
      <c r="A708" s="188"/>
      <c r="B708" s="188"/>
      <c r="C708" s="188"/>
      <c r="D708" s="188"/>
      <c r="E708" s="188"/>
      <c r="F708" s="188"/>
      <c r="G708" s="188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9"/>
      <c r="AB708" s="189"/>
      <c r="AC708" s="189"/>
      <c r="AD708" s="178"/>
      <c r="AE708" s="178"/>
      <c r="AF708" s="178"/>
      <c r="AG708" s="178"/>
      <c r="AH708" s="178"/>
      <c r="AI708" s="178"/>
      <c r="AJ708" s="178"/>
      <c r="AK708" s="178"/>
      <c r="AL708" s="178"/>
      <c r="AM708" s="178"/>
      <c r="AN708" s="178"/>
      <c r="AO708" s="178"/>
      <c r="AP708" s="178"/>
      <c r="AQ708" s="178"/>
      <c r="AR708" s="178"/>
      <c r="AS708" s="178"/>
      <c r="AT708" s="178"/>
      <c r="AU708" s="178"/>
      <c r="AV708" s="178"/>
      <c r="AW708" s="178"/>
      <c r="AX708" s="178"/>
      <c r="AY708" s="178"/>
      <c r="AZ708" s="178"/>
      <c r="BA708" s="178"/>
      <c r="BB708" s="178"/>
      <c r="BC708" s="178"/>
      <c r="BD708" s="178"/>
      <c r="BE708" s="178"/>
    </row>
    <row r="709" spans="1:57" ht="11.25" customHeight="1">
      <c r="A709" s="188"/>
      <c r="B709" s="188"/>
      <c r="C709" s="188"/>
      <c r="D709" s="188"/>
      <c r="E709" s="188"/>
      <c r="F709" s="188"/>
      <c r="G709" s="188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9"/>
      <c r="AB709" s="189"/>
      <c r="AC709" s="189"/>
      <c r="AD709" s="178"/>
      <c r="AE709" s="178"/>
      <c r="AF709" s="178"/>
      <c r="AG709" s="178"/>
      <c r="AH709" s="178"/>
      <c r="AI709" s="178"/>
      <c r="AJ709" s="178"/>
      <c r="AK709" s="178"/>
      <c r="AL709" s="178"/>
      <c r="AM709" s="178"/>
      <c r="AN709" s="178"/>
      <c r="AO709" s="178"/>
      <c r="AP709" s="178"/>
      <c r="AQ709" s="178"/>
      <c r="AR709" s="178"/>
      <c r="AS709" s="178"/>
      <c r="AT709" s="178"/>
      <c r="AU709" s="178"/>
      <c r="AV709" s="178"/>
      <c r="AW709" s="178"/>
      <c r="AX709" s="178"/>
      <c r="AY709" s="178"/>
      <c r="AZ709" s="178"/>
      <c r="BA709" s="178"/>
      <c r="BB709" s="178"/>
      <c r="BC709" s="178"/>
      <c r="BD709" s="178"/>
      <c r="BE709" s="178"/>
    </row>
    <row r="710" spans="1:57" ht="11.25" customHeight="1">
      <c r="A710" s="188"/>
      <c r="B710" s="188"/>
      <c r="C710" s="188"/>
      <c r="D710" s="188"/>
      <c r="E710" s="188"/>
      <c r="F710" s="188"/>
      <c r="G710" s="188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9"/>
      <c r="AB710" s="189"/>
      <c r="AC710" s="189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178"/>
      <c r="AT710" s="178"/>
      <c r="AU710" s="178"/>
      <c r="AV710" s="178"/>
      <c r="AW710" s="178"/>
      <c r="AX710" s="178"/>
      <c r="AY710" s="178"/>
      <c r="AZ710" s="178"/>
      <c r="BA710" s="178"/>
      <c r="BB710" s="178"/>
      <c r="BC710" s="178"/>
      <c r="BD710" s="178"/>
      <c r="BE710" s="178"/>
    </row>
    <row r="711" spans="1:57" ht="11.25" customHeight="1">
      <c r="A711" s="188"/>
      <c r="B711" s="188"/>
      <c r="C711" s="188"/>
      <c r="D711" s="188"/>
      <c r="E711" s="188"/>
      <c r="F711" s="188"/>
      <c r="G711" s="188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9"/>
      <c r="AB711" s="189"/>
      <c r="AC711" s="189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178"/>
      <c r="AT711" s="178"/>
      <c r="AU711" s="178"/>
      <c r="AV711" s="178"/>
      <c r="AW711" s="178"/>
      <c r="AX711" s="178"/>
      <c r="AY711" s="178"/>
      <c r="AZ711" s="178"/>
      <c r="BA711" s="178"/>
      <c r="BB711" s="178"/>
      <c r="BC711" s="178"/>
      <c r="BD711" s="178"/>
      <c r="BE711" s="178"/>
    </row>
    <row r="712" spans="1:57" ht="11.25" customHeight="1">
      <c r="A712" s="188"/>
      <c r="B712" s="188"/>
      <c r="C712" s="188"/>
      <c r="D712" s="188"/>
      <c r="E712" s="188"/>
      <c r="F712" s="188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9"/>
      <c r="AB712" s="189"/>
      <c r="AC712" s="189"/>
      <c r="AD712" s="178"/>
      <c r="AE712" s="178"/>
      <c r="AF712" s="178"/>
      <c r="AG712" s="178"/>
      <c r="AH712" s="178"/>
      <c r="AI712" s="178"/>
      <c r="AJ712" s="178"/>
      <c r="AK712" s="178"/>
      <c r="AL712" s="178"/>
      <c r="AM712" s="178"/>
      <c r="AN712" s="178"/>
      <c r="AO712" s="178"/>
      <c r="AP712" s="178"/>
      <c r="AQ712" s="178"/>
      <c r="AR712" s="178"/>
      <c r="AS712" s="178"/>
      <c r="AT712" s="178"/>
      <c r="AU712" s="178"/>
      <c r="AV712" s="178"/>
      <c r="AW712" s="178"/>
      <c r="AX712" s="178"/>
      <c r="AY712" s="178"/>
      <c r="AZ712" s="178"/>
      <c r="BA712" s="178"/>
      <c r="BB712" s="178"/>
      <c r="BC712" s="178"/>
      <c r="BD712" s="178"/>
      <c r="BE712" s="178"/>
    </row>
    <row r="713" spans="1:57" ht="11.25" customHeight="1">
      <c r="A713" s="188"/>
      <c r="B713" s="188"/>
      <c r="C713" s="188"/>
      <c r="D713" s="188"/>
      <c r="E713" s="188"/>
      <c r="F713" s="188"/>
      <c r="G713" s="188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9"/>
      <c r="AB713" s="189"/>
      <c r="AC713" s="189"/>
      <c r="AD713" s="178"/>
      <c r="AE713" s="178"/>
      <c r="AF713" s="178"/>
      <c r="AG713" s="178"/>
      <c r="AH713" s="178"/>
      <c r="AI713" s="178"/>
      <c r="AJ713" s="178"/>
      <c r="AK713" s="178"/>
      <c r="AL713" s="178"/>
      <c r="AM713" s="178"/>
      <c r="AN713" s="178"/>
      <c r="AO713" s="178"/>
      <c r="AP713" s="178"/>
      <c r="AQ713" s="178"/>
      <c r="AR713" s="178"/>
      <c r="AS713" s="178"/>
      <c r="AT713" s="178"/>
      <c r="AU713" s="178"/>
      <c r="AV713" s="178"/>
      <c r="AW713" s="178"/>
      <c r="AX713" s="178"/>
      <c r="AY713" s="178"/>
      <c r="AZ713" s="178"/>
      <c r="BA713" s="178"/>
      <c r="BB713" s="178"/>
      <c r="BC713" s="178"/>
      <c r="BD713" s="178"/>
      <c r="BE713" s="178"/>
    </row>
    <row r="714" spans="1:57" ht="11.25" customHeight="1">
      <c r="A714" s="188"/>
      <c r="B714" s="188"/>
      <c r="C714" s="188"/>
      <c r="D714" s="188"/>
      <c r="E714" s="188"/>
      <c r="F714" s="188"/>
      <c r="G714" s="188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9"/>
      <c r="AB714" s="189"/>
      <c r="AC714" s="189"/>
      <c r="AD714" s="178"/>
      <c r="AE714" s="178"/>
      <c r="AF714" s="178"/>
      <c r="AG714" s="178"/>
      <c r="AH714" s="178"/>
      <c r="AI714" s="178"/>
      <c r="AJ714" s="178"/>
      <c r="AK714" s="178"/>
      <c r="AL714" s="178"/>
      <c r="AM714" s="178"/>
      <c r="AN714" s="178"/>
      <c r="AO714" s="178"/>
      <c r="AP714" s="178"/>
      <c r="AQ714" s="178"/>
      <c r="AR714" s="178"/>
      <c r="AS714" s="178"/>
      <c r="AT714" s="178"/>
      <c r="AU714" s="178"/>
      <c r="AV714" s="178"/>
      <c r="AW714" s="178"/>
      <c r="AX714" s="178"/>
      <c r="AY714" s="178"/>
      <c r="AZ714" s="178"/>
      <c r="BA714" s="178"/>
      <c r="BB714" s="178"/>
      <c r="BC714" s="178"/>
      <c r="BD714" s="178"/>
      <c r="BE714" s="178"/>
    </row>
    <row r="715" spans="1:57" ht="11.25" customHeight="1">
      <c r="A715" s="188"/>
      <c r="B715" s="188"/>
      <c r="C715" s="188"/>
      <c r="D715" s="188"/>
      <c r="E715" s="188"/>
      <c r="F715" s="188"/>
      <c r="G715" s="188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9"/>
      <c r="AB715" s="189"/>
      <c r="AC715" s="189"/>
      <c r="AD715" s="178"/>
      <c r="AE715" s="178"/>
      <c r="AF715" s="178"/>
      <c r="AG715" s="178"/>
      <c r="AH715" s="178"/>
      <c r="AI715" s="178"/>
      <c r="AJ715" s="178"/>
      <c r="AK715" s="178"/>
      <c r="AL715" s="178"/>
      <c r="AM715" s="178"/>
      <c r="AN715" s="178"/>
      <c r="AO715" s="178"/>
      <c r="AP715" s="178"/>
      <c r="AQ715" s="178"/>
      <c r="AR715" s="178"/>
      <c r="AS715" s="178"/>
      <c r="AT715" s="178"/>
      <c r="AU715" s="178"/>
      <c r="AV715" s="178"/>
      <c r="AW715" s="178"/>
      <c r="AX715" s="178"/>
      <c r="AY715" s="178"/>
      <c r="AZ715" s="178"/>
      <c r="BA715" s="178"/>
      <c r="BB715" s="178"/>
      <c r="BC715" s="178"/>
      <c r="BD715" s="178"/>
      <c r="BE715" s="178"/>
    </row>
    <row r="716" spans="1:57" ht="11.25" customHeight="1">
      <c r="A716" s="188"/>
      <c r="B716" s="188"/>
      <c r="C716" s="188"/>
      <c r="D716" s="188"/>
      <c r="E716" s="188"/>
      <c r="F716" s="188"/>
      <c r="G716" s="188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9"/>
      <c r="AB716" s="189"/>
      <c r="AC716" s="189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178"/>
      <c r="AT716" s="178"/>
      <c r="AU716" s="178"/>
      <c r="AV716" s="178"/>
      <c r="AW716" s="178"/>
      <c r="AX716" s="178"/>
      <c r="AY716" s="178"/>
      <c r="AZ716" s="178"/>
      <c r="BA716" s="178"/>
      <c r="BB716" s="178"/>
      <c r="BC716" s="178"/>
      <c r="BD716" s="178"/>
      <c r="BE716" s="178"/>
    </row>
    <row r="717" spans="1:57" ht="11.25" customHeight="1">
      <c r="A717" s="188"/>
      <c r="B717" s="188"/>
      <c r="C717" s="188"/>
      <c r="D717" s="188"/>
      <c r="E717" s="188"/>
      <c r="F717" s="188"/>
      <c r="G717" s="188"/>
      <c r="H717" s="188"/>
      <c r="I717" s="188"/>
      <c r="J717" s="188"/>
      <c r="K717" s="188"/>
      <c r="L717" s="188"/>
      <c r="M717" s="188"/>
      <c r="N717" s="188"/>
      <c r="O717" s="188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9"/>
      <c r="AB717" s="189"/>
      <c r="AC717" s="189"/>
      <c r="AD717" s="178"/>
      <c r="AE717" s="178"/>
      <c r="AF717" s="178"/>
      <c r="AG717" s="178"/>
      <c r="AH717" s="178"/>
      <c r="AI717" s="178"/>
      <c r="AJ717" s="178"/>
      <c r="AK717" s="178"/>
      <c r="AL717" s="178"/>
      <c r="AM717" s="178"/>
      <c r="AN717" s="178"/>
      <c r="AO717" s="178"/>
      <c r="AP717" s="178"/>
      <c r="AQ717" s="178"/>
      <c r="AR717" s="178"/>
      <c r="AS717" s="178"/>
      <c r="AT717" s="178"/>
      <c r="AU717" s="178"/>
      <c r="AV717" s="178"/>
      <c r="AW717" s="178"/>
      <c r="AX717" s="178"/>
      <c r="AY717" s="178"/>
      <c r="AZ717" s="178"/>
      <c r="BA717" s="178"/>
      <c r="BB717" s="178"/>
      <c r="BC717" s="178"/>
      <c r="BD717" s="178"/>
      <c r="BE717" s="178"/>
    </row>
    <row r="718" spans="1:57" ht="11.25" customHeight="1">
      <c r="A718" s="188"/>
      <c r="B718" s="188"/>
      <c r="C718" s="188"/>
      <c r="D718" s="188"/>
      <c r="E718" s="188"/>
      <c r="F718" s="188"/>
      <c r="G718" s="188"/>
      <c r="H718" s="188"/>
      <c r="I718" s="188"/>
      <c r="J718" s="188"/>
      <c r="K718" s="188"/>
      <c r="L718" s="188"/>
      <c r="M718" s="188"/>
      <c r="N718" s="188"/>
      <c r="O718" s="188"/>
      <c r="P718" s="188"/>
      <c r="Q718" s="188"/>
      <c r="R718" s="188"/>
      <c r="S718" s="188"/>
      <c r="T718" s="188"/>
      <c r="U718" s="188"/>
      <c r="V718" s="188"/>
      <c r="W718" s="188"/>
      <c r="X718" s="188"/>
      <c r="Y718" s="188"/>
      <c r="Z718" s="188"/>
      <c r="AA718" s="189"/>
      <c r="AB718" s="189"/>
      <c r="AC718" s="189"/>
      <c r="AD718" s="178"/>
      <c r="AE718" s="178"/>
      <c r="AF718" s="178"/>
      <c r="AG718" s="178"/>
      <c r="AH718" s="178"/>
      <c r="AI718" s="178"/>
      <c r="AJ718" s="178"/>
      <c r="AK718" s="178"/>
      <c r="AL718" s="178"/>
      <c r="AM718" s="178"/>
      <c r="AN718" s="178"/>
      <c r="AO718" s="178"/>
      <c r="AP718" s="178"/>
      <c r="AQ718" s="178"/>
      <c r="AR718" s="178"/>
      <c r="AS718" s="178"/>
      <c r="AT718" s="178"/>
      <c r="AU718" s="178"/>
      <c r="AV718" s="178"/>
      <c r="AW718" s="178"/>
      <c r="AX718" s="178"/>
      <c r="AY718" s="178"/>
      <c r="AZ718" s="178"/>
      <c r="BA718" s="178"/>
      <c r="BB718" s="178"/>
      <c r="BC718" s="178"/>
      <c r="BD718" s="178"/>
      <c r="BE718" s="178"/>
    </row>
    <row r="719" spans="1:57" ht="11.25" customHeight="1">
      <c r="A719" s="188"/>
      <c r="B719" s="188"/>
      <c r="C719" s="188"/>
      <c r="D719" s="188"/>
      <c r="E719" s="188"/>
      <c r="F719" s="188"/>
      <c r="G719" s="188"/>
      <c r="H719" s="188"/>
      <c r="I719" s="188"/>
      <c r="J719" s="188"/>
      <c r="K719" s="188"/>
      <c r="L719" s="188"/>
      <c r="M719" s="188"/>
      <c r="N719" s="188"/>
      <c r="O719" s="188"/>
      <c r="P719" s="188"/>
      <c r="Q719" s="188"/>
      <c r="R719" s="188"/>
      <c r="S719" s="188"/>
      <c r="T719" s="188"/>
      <c r="U719" s="188"/>
      <c r="V719" s="188"/>
      <c r="W719" s="188"/>
      <c r="X719" s="188"/>
      <c r="Y719" s="188"/>
      <c r="Z719" s="188"/>
      <c r="AA719" s="189"/>
      <c r="AB719" s="189"/>
      <c r="AC719" s="189"/>
      <c r="AD719" s="178"/>
      <c r="AE719" s="178"/>
      <c r="AF719" s="178"/>
      <c r="AG719" s="178"/>
      <c r="AH719" s="178"/>
      <c r="AI719" s="178"/>
      <c r="AJ719" s="178"/>
      <c r="AK719" s="178"/>
      <c r="AL719" s="178"/>
      <c r="AM719" s="178"/>
      <c r="AN719" s="178"/>
      <c r="AO719" s="178"/>
      <c r="AP719" s="178"/>
      <c r="AQ719" s="178"/>
      <c r="AR719" s="178"/>
      <c r="AS719" s="178"/>
      <c r="AT719" s="178"/>
      <c r="AU719" s="178"/>
      <c r="AV719" s="178"/>
      <c r="AW719" s="178"/>
      <c r="AX719" s="178"/>
      <c r="AY719" s="178"/>
      <c r="AZ719" s="178"/>
      <c r="BA719" s="178"/>
      <c r="BB719" s="178"/>
      <c r="BC719" s="178"/>
      <c r="BD719" s="178"/>
      <c r="BE719" s="178"/>
    </row>
    <row r="720" spans="1:57" ht="11.25" customHeight="1">
      <c r="A720" s="188"/>
      <c r="B720" s="188"/>
      <c r="C720" s="188"/>
      <c r="D720" s="188"/>
      <c r="E720" s="188"/>
      <c r="F720" s="188"/>
      <c r="G720" s="188"/>
      <c r="H720" s="188"/>
      <c r="I720" s="188"/>
      <c r="J720" s="188"/>
      <c r="K720" s="188"/>
      <c r="L720" s="188"/>
      <c r="M720" s="188"/>
      <c r="N720" s="188"/>
      <c r="O720" s="188"/>
      <c r="P720" s="188"/>
      <c r="Q720" s="188"/>
      <c r="R720" s="188"/>
      <c r="S720" s="188"/>
      <c r="T720" s="188"/>
      <c r="U720" s="188"/>
      <c r="V720" s="188"/>
      <c r="W720" s="188"/>
      <c r="X720" s="188"/>
      <c r="Y720" s="188"/>
      <c r="Z720" s="188"/>
      <c r="AA720" s="189"/>
      <c r="AB720" s="189"/>
      <c r="AC720" s="189"/>
      <c r="AD720" s="178"/>
      <c r="AE720" s="178"/>
      <c r="AF720" s="178"/>
      <c r="AG720" s="178"/>
      <c r="AH720" s="178"/>
      <c r="AI720" s="178"/>
      <c r="AJ720" s="178"/>
      <c r="AK720" s="178"/>
      <c r="AL720" s="178"/>
      <c r="AM720" s="178"/>
      <c r="AN720" s="178"/>
      <c r="AO720" s="178"/>
      <c r="AP720" s="178"/>
      <c r="AQ720" s="178"/>
      <c r="AR720" s="178"/>
      <c r="AS720" s="178"/>
      <c r="AT720" s="178"/>
      <c r="AU720" s="178"/>
      <c r="AV720" s="178"/>
      <c r="AW720" s="178"/>
      <c r="AX720" s="178"/>
      <c r="AY720" s="178"/>
      <c r="AZ720" s="178"/>
      <c r="BA720" s="178"/>
      <c r="BB720" s="178"/>
      <c r="BC720" s="178"/>
      <c r="BD720" s="178"/>
      <c r="BE720" s="178"/>
    </row>
    <row r="721" spans="1:57" ht="11.25" customHeight="1">
      <c r="A721" s="188"/>
      <c r="B721" s="188"/>
      <c r="C721" s="188"/>
      <c r="D721" s="188"/>
      <c r="E721" s="188"/>
      <c r="F721" s="188"/>
      <c r="G721" s="188"/>
      <c r="H721" s="188"/>
      <c r="I721" s="188"/>
      <c r="J721" s="188"/>
      <c r="K721" s="188"/>
      <c r="L721" s="188"/>
      <c r="M721" s="188"/>
      <c r="N721" s="188"/>
      <c r="O721" s="188"/>
      <c r="P721" s="188"/>
      <c r="Q721" s="188"/>
      <c r="R721" s="188"/>
      <c r="S721" s="188"/>
      <c r="T721" s="188"/>
      <c r="U721" s="188"/>
      <c r="V721" s="188"/>
      <c r="W721" s="188"/>
      <c r="X721" s="188"/>
      <c r="Y721" s="188"/>
      <c r="Z721" s="188"/>
      <c r="AA721" s="189"/>
      <c r="AB721" s="189"/>
      <c r="AC721" s="189"/>
      <c r="AD721" s="178"/>
      <c r="AE721" s="178"/>
      <c r="AF721" s="178"/>
      <c r="AG721" s="178"/>
      <c r="AH721" s="178"/>
      <c r="AI721" s="178"/>
      <c r="AJ721" s="178"/>
      <c r="AK721" s="178"/>
      <c r="AL721" s="178"/>
      <c r="AM721" s="178"/>
      <c r="AN721" s="178"/>
      <c r="AO721" s="178"/>
      <c r="AP721" s="178"/>
      <c r="AQ721" s="178"/>
      <c r="AR721" s="178"/>
      <c r="AS721" s="178"/>
      <c r="AT721" s="178"/>
      <c r="AU721" s="178"/>
      <c r="AV721" s="178"/>
      <c r="AW721" s="178"/>
      <c r="AX721" s="178"/>
      <c r="AY721" s="178"/>
      <c r="AZ721" s="178"/>
      <c r="BA721" s="178"/>
      <c r="BB721" s="178"/>
      <c r="BC721" s="178"/>
      <c r="BD721" s="178"/>
      <c r="BE721" s="178"/>
    </row>
    <row r="722" spans="1:57" ht="11.25" customHeight="1">
      <c r="A722" s="188"/>
      <c r="B722" s="188"/>
      <c r="C722" s="188"/>
      <c r="D722" s="188"/>
      <c r="E722" s="188"/>
      <c r="F722" s="188"/>
      <c r="G722" s="188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9"/>
      <c r="AB722" s="189"/>
      <c r="AC722" s="189"/>
      <c r="AD722" s="178"/>
      <c r="AE722" s="178"/>
      <c r="AF722" s="178"/>
      <c r="AG722" s="178"/>
      <c r="AH722" s="178"/>
      <c r="AI722" s="178"/>
      <c r="AJ722" s="178"/>
      <c r="AK722" s="178"/>
      <c r="AL722" s="178"/>
      <c r="AM722" s="178"/>
      <c r="AN722" s="178"/>
      <c r="AO722" s="178"/>
      <c r="AP722" s="178"/>
      <c r="AQ722" s="178"/>
      <c r="AR722" s="178"/>
      <c r="AS722" s="178"/>
      <c r="AT722" s="178"/>
      <c r="AU722" s="178"/>
      <c r="AV722" s="178"/>
      <c r="AW722" s="178"/>
      <c r="AX722" s="178"/>
      <c r="AY722" s="178"/>
      <c r="AZ722" s="178"/>
      <c r="BA722" s="178"/>
      <c r="BB722" s="178"/>
      <c r="BC722" s="178"/>
      <c r="BD722" s="178"/>
      <c r="BE722" s="178"/>
    </row>
    <row r="723" spans="1:57" ht="11.25" customHeight="1">
      <c r="A723" s="188"/>
      <c r="B723" s="188"/>
      <c r="C723" s="188"/>
      <c r="D723" s="188"/>
      <c r="E723" s="188"/>
      <c r="F723" s="188"/>
      <c r="G723" s="188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9"/>
      <c r="AB723" s="189"/>
      <c r="AC723" s="189"/>
      <c r="AD723" s="178"/>
      <c r="AE723" s="178"/>
      <c r="AF723" s="178"/>
      <c r="AG723" s="178"/>
      <c r="AH723" s="178"/>
      <c r="AI723" s="178"/>
      <c r="AJ723" s="178"/>
      <c r="AK723" s="178"/>
      <c r="AL723" s="178"/>
      <c r="AM723" s="178"/>
      <c r="AN723" s="178"/>
      <c r="AO723" s="178"/>
      <c r="AP723" s="178"/>
      <c r="AQ723" s="178"/>
      <c r="AR723" s="178"/>
      <c r="AS723" s="178"/>
      <c r="AT723" s="178"/>
      <c r="AU723" s="178"/>
      <c r="AV723" s="178"/>
      <c r="AW723" s="178"/>
      <c r="AX723" s="178"/>
      <c r="AY723" s="178"/>
      <c r="AZ723" s="178"/>
      <c r="BA723" s="178"/>
      <c r="BB723" s="178"/>
      <c r="BC723" s="178"/>
      <c r="BD723" s="178"/>
      <c r="BE723" s="178"/>
    </row>
    <row r="724" spans="1:57" ht="11.25" customHeight="1">
      <c r="A724" s="188"/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9"/>
      <c r="AB724" s="189"/>
      <c r="AC724" s="189"/>
      <c r="AD724" s="178"/>
      <c r="AE724" s="178"/>
      <c r="AF724" s="178"/>
      <c r="AG724" s="178"/>
      <c r="AH724" s="178"/>
      <c r="AI724" s="178"/>
      <c r="AJ724" s="178"/>
      <c r="AK724" s="178"/>
      <c r="AL724" s="178"/>
      <c r="AM724" s="178"/>
      <c r="AN724" s="178"/>
      <c r="AO724" s="178"/>
      <c r="AP724" s="178"/>
      <c r="AQ724" s="178"/>
      <c r="AR724" s="178"/>
      <c r="AS724" s="178"/>
      <c r="AT724" s="178"/>
      <c r="AU724" s="178"/>
      <c r="AV724" s="178"/>
      <c r="AW724" s="178"/>
      <c r="AX724" s="178"/>
      <c r="AY724" s="178"/>
      <c r="AZ724" s="178"/>
      <c r="BA724" s="178"/>
      <c r="BB724" s="178"/>
      <c r="BC724" s="178"/>
      <c r="BD724" s="178"/>
      <c r="BE724" s="178"/>
    </row>
    <row r="725" spans="1:57" ht="11.25" customHeight="1">
      <c r="A725" s="188"/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9"/>
      <c r="AB725" s="189"/>
      <c r="AC725" s="189"/>
      <c r="AD725" s="178"/>
      <c r="AE725" s="178"/>
      <c r="AF725" s="178"/>
      <c r="AG725" s="178"/>
      <c r="AH725" s="178"/>
      <c r="AI725" s="178"/>
      <c r="AJ725" s="178"/>
      <c r="AK725" s="178"/>
      <c r="AL725" s="178"/>
      <c r="AM725" s="178"/>
      <c r="AN725" s="178"/>
      <c r="AO725" s="178"/>
      <c r="AP725" s="178"/>
      <c r="AQ725" s="178"/>
      <c r="AR725" s="178"/>
      <c r="AS725" s="178"/>
      <c r="AT725" s="178"/>
      <c r="AU725" s="178"/>
      <c r="AV725" s="178"/>
      <c r="AW725" s="178"/>
      <c r="AX725" s="178"/>
      <c r="AY725" s="178"/>
      <c r="AZ725" s="178"/>
      <c r="BA725" s="178"/>
      <c r="BB725" s="178"/>
      <c r="BC725" s="178"/>
      <c r="BD725" s="178"/>
      <c r="BE725" s="178"/>
    </row>
    <row r="726" spans="1:57" ht="11.25" customHeight="1">
      <c r="A726" s="188"/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9"/>
      <c r="AB726" s="189"/>
      <c r="AC726" s="189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8"/>
      <c r="AT726" s="178"/>
      <c r="AU726" s="178"/>
      <c r="AV726" s="178"/>
      <c r="AW726" s="178"/>
      <c r="AX726" s="178"/>
      <c r="AY726" s="178"/>
      <c r="AZ726" s="178"/>
      <c r="BA726" s="178"/>
      <c r="BB726" s="178"/>
      <c r="BC726" s="178"/>
      <c r="BD726" s="178"/>
      <c r="BE726" s="178"/>
    </row>
    <row r="727" spans="1:57" ht="11.25" customHeight="1">
      <c r="A727" s="188"/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9"/>
      <c r="AB727" s="189"/>
      <c r="AC727" s="189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8"/>
      <c r="AT727" s="178"/>
      <c r="AU727" s="178"/>
      <c r="AV727" s="178"/>
      <c r="AW727" s="178"/>
      <c r="AX727" s="178"/>
      <c r="AY727" s="178"/>
      <c r="AZ727" s="178"/>
      <c r="BA727" s="178"/>
      <c r="BB727" s="178"/>
      <c r="BC727" s="178"/>
      <c r="BD727" s="178"/>
      <c r="BE727" s="178"/>
    </row>
    <row r="728" spans="1:57" ht="11.25" customHeight="1">
      <c r="A728" s="188"/>
      <c r="B728" s="188"/>
      <c r="C728" s="188"/>
      <c r="D728" s="188"/>
      <c r="E728" s="188"/>
      <c r="F728" s="188"/>
      <c r="G728" s="188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9"/>
      <c r="AB728" s="189"/>
      <c r="AC728" s="189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8"/>
      <c r="AT728" s="178"/>
      <c r="AU728" s="178"/>
      <c r="AV728" s="178"/>
      <c r="AW728" s="178"/>
      <c r="AX728" s="178"/>
      <c r="AY728" s="178"/>
      <c r="AZ728" s="178"/>
      <c r="BA728" s="178"/>
      <c r="BB728" s="178"/>
      <c r="BC728" s="178"/>
      <c r="BD728" s="178"/>
      <c r="BE728" s="178"/>
    </row>
    <row r="729" spans="1:57" ht="11.25" customHeight="1">
      <c r="A729" s="188"/>
      <c r="B729" s="188"/>
      <c r="C729" s="188"/>
      <c r="D729" s="188"/>
      <c r="E729" s="188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9"/>
      <c r="AB729" s="189"/>
      <c r="AC729" s="189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8"/>
      <c r="AT729" s="178"/>
      <c r="AU729" s="178"/>
      <c r="AV729" s="178"/>
      <c r="AW729" s="178"/>
      <c r="AX729" s="178"/>
      <c r="AY729" s="178"/>
      <c r="AZ729" s="178"/>
      <c r="BA729" s="178"/>
      <c r="BB729" s="178"/>
      <c r="BC729" s="178"/>
      <c r="BD729" s="178"/>
      <c r="BE729" s="178"/>
    </row>
    <row r="730" spans="1:57" ht="11.25" customHeight="1">
      <c r="A730" s="188"/>
      <c r="B730" s="188"/>
      <c r="C730" s="188"/>
      <c r="D730" s="188"/>
      <c r="E730" s="188"/>
      <c r="F730" s="188"/>
      <c r="G730" s="188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9"/>
      <c r="AB730" s="189"/>
      <c r="AC730" s="189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8"/>
      <c r="AT730" s="178"/>
      <c r="AU730" s="178"/>
      <c r="AV730" s="178"/>
      <c r="AW730" s="178"/>
      <c r="AX730" s="178"/>
      <c r="AY730" s="178"/>
      <c r="AZ730" s="178"/>
      <c r="BA730" s="178"/>
      <c r="BB730" s="178"/>
      <c r="BC730" s="178"/>
      <c r="BD730" s="178"/>
      <c r="BE730" s="178"/>
    </row>
    <row r="731" spans="1:57" ht="11.25" customHeight="1">
      <c r="A731" s="188"/>
      <c r="B731" s="188"/>
      <c r="C731" s="188"/>
      <c r="D731" s="188"/>
      <c r="E731" s="188"/>
      <c r="F731" s="188"/>
      <c r="G731" s="188"/>
      <c r="H731" s="188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9"/>
      <c r="AB731" s="189"/>
      <c r="AC731" s="189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178"/>
      <c r="AT731" s="178"/>
      <c r="AU731" s="178"/>
      <c r="AV731" s="178"/>
      <c r="AW731" s="178"/>
      <c r="AX731" s="178"/>
      <c r="AY731" s="178"/>
      <c r="AZ731" s="178"/>
      <c r="BA731" s="178"/>
      <c r="BB731" s="178"/>
      <c r="BC731" s="178"/>
      <c r="BD731" s="178"/>
      <c r="BE731" s="178"/>
    </row>
    <row r="732" spans="1:57" ht="11.25" customHeight="1">
      <c r="A732" s="188"/>
      <c r="B732" s="188"/>
      <c r="C732" s="188"/>
      <c r="D732" s="188"/>
      <c r="E732" s="188"/>
      <c r="F732" s="188"/>
      <c r="G732" s="188"/>
      <c r="H732" s="188"/>
      <c r="I732" s="188"/>
      <c r="J732" s="188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9"/>
      <c r="AB732" s="189"/>
      <c r="AC732" s="189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178"/>
      <c r="AT732" s="178"/>
      <c r="AU732" s="178"/>
      <c r="AV732" s="178"/>
      <c r="AW732" s="178"/>
      <c r="AX732" s="178"/>
      <c r="AY732" s="178"/>
      <c r="AZ732" s="178"/>
      <c r="BA732" s="178"/>
      <c r="BB732" s="178"/>
      <c r="BC732" s="178"/>
      <c r="BD732" s="178"/>
      <c r="BE732" s="178"/>
    </row>
    <row r="733" spans="1:57" ht="11.25" customHeight="1">
      <c r="A733" s="188"/>
      <c r="B733" s="188"/>
      <c r="C733" s="188"/>
      <c r="D733" s="188"/>
      <c r="E733" s="188"/>
      <c r="F733" s="188"/>
      <c r="G733" s="188"/>
      <c r="H733" s="188"/>
      <c r="I733" s="188"/>
      <c r="J733" s="188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9"/>
      <c r="AB733" s="189"/>
      <c r="AC733" s="189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178"/>
      <c r="AT733" s="178"/>
      <c r="AU733" s="178"/>
      <c r="AV733" s="178"/>
      <c r="AW733" s="178"/>
      <c r="AX733" s="178"/>
      <c r="AY733" s="178"/>
      <c r="AZ733" s="178"/>
      <c r="BA733" s="178"/>
      <c r="BB733" s="178"/>
      <c r="BC733" s="178"/>
      <c r="BD733" s="178"/>
      <c r="BE733" s="178"/>
    </row>
    <row r="734" spans="1:57" ht="11.25" customHeight="1">
      <c r="A734" s="188"/>
      <c r="B734" s="188"/>
      <c r="C734" s="188"/>
      <c r="D734" s="188"/>
      <c r="E734" s="188"/>
      <c r="F734" s="188"/>
      <c r="G734" s="188"/>
      <c r="H734" s="188"/>
      <c r="I734" s="188"/>
      <c r="J734" s="188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9"/>
      <c r="AB734" s="189"/>
      <c r="AC734" s="189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78"/>
      <c r="AT734" s="178"/>
      <c r="AU734" s="178"/>
      <c r="AV734" s="178"/>
      <c r="AW734" s="178"/>
      <c r="AX734" s="178"/>
      <c r="AY734" s="178"/>
      <c r="AZ734" s="178"/>
      <c r="BA734" s="178"/>
      <c r="BB734" s="178"/>
      <c r="BC734" s="178"/>
      <c r="BD734" s="178"/>
      <c r="BE734" s="178"/>
    </row>
    <row r="735" spans="1:57" ht="11.25" customHeight="1">
      <c r="A735" s="188"/>
      <c r="B735" s="188"/>
      <c r="C735" s="188"/>
      <c r="D735" s="188"/>
      <c r="E735" s="188"/>
      <c r="F735" s="188"/>
      <c r="G735" s="188"/>
      <c r="H735" s="188"/>
      <c r="I735" s="188"/>
      <c r="J735" s="188"/>
      <c r="K735" s="188"/>
      <c r="L735" s="188"/>
      <c r="M735" s="188"/>
      <c r="N735" s="188"/>
      <c r="O735" s="188"/>
      <c r="P735" s="188"/>
      <c r="Q735" s="188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9"/>
      <c r="AB735" s="189"/>
      <c r="AC735" s="189"/>
      <c r="AD735" s="178"/>
      <c r="AE735" s="178"/>
      <c r="AF735" s="178"/>
      <c r="AG735" s="178"/>
      <c r="AH735" s="178"/>
      <c r="AI735" s="178"/>
      <c r="AJ735" s="178"/>
      <c r="AK735" s="178"/>
      <c r="AL735" s="178"/>
      <c r="AM735" s="178"/>
      <c r="AN735" s="178"/>
      <c r="AO735" s="178"/>
      <c r="AP735" s="178"/>
      <c r="AQ735" s="178"/>
      <c r="AR735" s="178"/>
      <c r="AS735" s="178"/>
      <c r="AT735" s="178"/>
      <c r="AU735" s="178"/>
      <c r="AV735" s="178"/>
      <c r="AW735" s="178"/>
      <c r="AX735" s="178"/>
      <c r="AY735" s="178"/>
      <c r="AZ735" s="178"/>
      <c r="BA735" s="178"/>
      <c r="BB735" s="178"/>
      <c r="BC735" s="178"/>
      <c r="BD735" s="178"/>
      <c r="BE735" s="178"/>
    </row>
    <row r="736" spans="1:57" ht="11.25" customHeight="1">
      <c r="A736" s="188"/>
      <c r="B736" s="188"/>
      <c r="C736" s="188"/>
      <c r="D736" s="188"/>
      <c r="E736" s="188"/>
      <c r="F736" s="188"/>
      <c r="G736" s="188"/>
      <c r="H736" s="188"/>
      <c r="I736" s="188"/>
      <c r="J736" s="188"/>
      <c r="K736" s="188"/>
      <c r="L736" s="188"/>
      <c r="M736" s="188"/>
      <c r="N736" s="188"/>
      <c r="O736" s="188"/>
      <c r="P736" s="188"/>
      <c r="Q736" s="188"/>
      <c r="R736" s="188"/>
      <c r="S736" s="188"/>
      <c r="T736" s="188"/>
      <c r="U736" s="188"/>
      <c r="V736" s="188"/>
      <c r="W736" s="188"/>
      <c r="X736" s="188"/>
      <c r="Y736" s="188"/>
      <c r="Z736" s="188"/>
      <c r="AA736" s="189"/>
      <c r="AB736" s="189"/>
      <c r="AC736" s="189"/>
      <c r="AD736" s="178"/>
      <c r="AE736" s="178"/>
      <c r="AF736" s="178"/>
      <c r="AG736" s="178"/>
      <c r="AH736" s="178"/>
      <c r="AI736" s="178"/>
      <c r="AJ736" s="178"/>
      <c r="AK736" s="178"/>
      <c r="AL736" s="178"/>
      <c r="AM736" s="178"/>
      <c r="AN736" s="178"/>
      <c r="AO736" s="178"/>
      <c r="AP736" s="178"/>
      <c r="AQ736" s="178"/>
      <c r="AR736" s="178"/>
      <c r="AS736" s="178"/>
      <c r="AT736" s="178"/>
      <c r="AU736" s="178"/>
      <c r="AV736" s="178"/>
      <c r="AW736" s="178"/>
      <c r="AX736" s="178"/>
      <c r="AY736" s="178"/>
      <c r="AZ736" s="178"/>
      <c r="BA736" s="178"/>
      <c r="BB736" s="178"/>
      <c r="BC736" s="178"/>
      <c r="BD736" s="178"/>
      <c r="BE736" s="178"/>
    </row>
    <row r="737" spans="1:57" ht="11.25" customHeight="1">
      <c r="A737" s="188"/>
      <c r="B737" s="188"/>
      <c r="C737" s="188"/>
      <c r="D737" s="188"/>
      <c r="E737" s="188"/>
      <c r="F737" s="188"/>
      <c r="G737" s="188"/>
      <c r="H737" s="188"/>
      <c r="I737" s="188"/>
      <c r="J737" s="188"/>
      <c r="K737" s="188"/>
      <c r="L737" s="188"/>
      <c r="M737" s="188"/>
      <c r="N737" s="188"/>
      <c r="O737" s="188"/>
      <c r="P737" s="188"/>
      <c r="Q737" s="188"/>
      <c r="R737" s="188"/>
      <c r="S737" s="188"/>
      <c r="T737" s="188"/>
      <c r="U737" s="188"/>
      <c r="V737" s="188"/>
      <c r="W737" s="188"/>
      <c r="X737" s="188"/>
      <c r="Y737" s="188"/>
      <c r="Z737" s="188"/>
      <c r="AA737" s="189"/>
      <c r="AB737" s="189"/>
      <c r="AC737" s="189"/>
      <c r="AD737" s="178"/>
      <c r="AE737" s="178"/>
      <c r="AF737" s="178"/>
      <c r="AG737" s="178"/>
      <c r="AH737" s="178"/>
      <c r="AI737" s="178"/>
      <c r="AJ737" s="178"/>
      <c r="AK737" s="178"/>
      <c r="AL737" s="178"/>
      <c r="AM737" s="178"/>
      <c r="AN737" s="178"/>
      <c r="AO737" s="178"/>
      <c r="AP737" s="178"/>
      <c r="AQ737" s="178"/>
      <c r="AR737" s="178"/>
      <c r="AS737" s="178"/>
      <c r="AT737" s="178"/>
      <c r="AU737" s="178"/>
      <c r="AV737" s="178"/>
      <c r="AW737" s="178"/>
      <c r="AX737" s="178"/>
      <c r="AY737" s="178"/>
      <c r="AZ737" s="178"/>
      <c r="BA737" s="178"/>
      <c r="BB737" s="178"/>
      <c r="BC737" s="178"/>
      <c r="BD737" s="178"/>
      <c r="BE737" s="178"/>
    </row>
    <row r="738" spans="1:57" ht="11.25" customHeight="1">
      <c r="A738" s="188"/>
      <c r="B738" s="188"/>
      <c r="C738" s="188"/>
      <c r="D738" s="188"/>
      <c r="E738" s="188"/>
      <c r="F738" s="188"/>
      <c r="G738" s="188"/>
      <c r="H738" s="188"/>
      <c r="I738" s="188"/>
      <c r="J738" s="188"/>
      <c r="K738" s="188"/>
      <c r="L738" s="188"/>
      <c r="M738" s="188"/>
      <c r="N738" s="188"/>
      <c r="O738" s="188"/>
      <c r="P738" s="188"/>
      <c r="Q738" s="188"/>
      <c r="R738" s="188"/>
      <c r="S738" s="188"/>
      <c r="T738" s="188"/>
      <c r="U738" s="188"/>
      <c r="V738" s="188"/>
      <c r="W738" s="188"/>
      <c r="X738" s="188"/>
      <c r="Y738" s="188"/>
      <c r="Z738" s="188"/>
      <c r="AA738" s="189"/>
      <c r="AB738" s="189"/>
      <c r="AC738" s="189"/>
      <c r="AD738" s="178"/>
      <c r="AE738" s="178"/>
      <c r="AF738" s="178"/>
      <c r="AG738" s="178"/>
      <c r="AH738" s="178"/>
      <c r="AI738" s="178"/>
      <c r="AJ738" s="178"/>
      <c r="AK738" s="178"/>
      <c r="AL738" s="178"/>
      <c r="AM738" s="178"/>
      <c r="AN738" s="178"/>
      <c r="AO738" s="178"/>
      <c r="AP738" s="178"/>
      <c r="AQ738" s="178"/>
      <c r="AR738" s="178"/>
      <c r="AS738" s="178"/>
      <c r="AT738" s="178"/>
      <c r="AU738" s="178"/>
      <c r="AV738" s="178"/>
      <c r="AW738" s="178"/>
      <c r="AX738" s="178"/>
      <c r="AY738" s="178"/>
      <c r="AZ738" s="178"/>
      <c r="BA738" s="178"/>
      <c r="BB738" s="178"/>
      <c r="BC738" s="178"/>
      <c r="BD738" s="178"/>
      <c r="BE738" s="178"/>
    </row>
    <row r="739" spans="1:57" ht="11.25" customHeight="1">
      <c r="A739" s="188"/>
      <c r="B739" s="188"/>
      <c r="C739" s="188"/>
      <c r="D739" s="188"/>
      <c r="E739" s="188"/>
      <c r="F739" s="188"/>
      <c r="G739" s="188"/>
      <c r="H739" s="188"/>
      <c r="I739" s="188"/>
      <c r="J739" s="188"/>
      <c r="K739" s="188"/>
      <c r="L739" s="188"/>
      <c r="M739" s="188"/>
      <c r="N739" s="188"/>
      <c r="O739" s="188"/>
      <c r="P739" s="188"/>
      <c r="Q739" s="188"/>
      <c r="R739" s="188"/>
      <c r="S739" s="188"/>
      <c r="T739" s="188"/>
      <c r="U739" s="188"/>
      <c r="V739" s="188"/>
      <c r="W739" s="188"/>
      <c r="X739" s="188"/>
      <c r="Y739" s="188"/>
      <c r="Z739" s="188"/>
      <c r="AA739" s="189"/>
      <c r="AB739" s="189"/>
      <c r="AC739" s="189"/>
      <c r="AD739" s="178"/>
      <c r="AE739" s="178"/>
      <c r="AF739" s="178"/>
      <c r="AG739" s="178"/>
      <c r="AH739" s="178"/>
      <c r="AI739" s="178"/>
      <c r="AJ739" s="178"/>
      <c r="AK739" s="178"/>
      <c r="AL739" s="178"/>
      <c r="AM739" s="178"/>
      <c r="AN739" s="178"/>
      <c r="AO739" s="178"/>
      <c r="AP739" s="178"/>
      <c r="AQ739" s="178"/>
      <c r="AR739" s="178"/>
      <c r="AS739" s="178"/>
      <c r="AT739" s="178"/>
      <c r="AU739" s="178"/>
      <c r="AV739" s="178"/>
      <c r="AW739" s="178"/>
      <c r="AX739" s="178"/>
      <c r="AY739" s="178"/>
      <c r="AZ739" s="178"/>
      <c r="BA739" s="178"/>
      <c r="BB739" s="178"/>
      <c r="BC739" s="178"/>
      <c r="BD739" s="178"/>
      <c r="BE739" s="178"/>
    </row>
    <row r="740" spans="1:57" ht="11.25" customHeight="1">
      <c r="A740" s="188"/>
      <c r="B740" s="188"/>
      <c r="C740" s="188"/>
      <c r="D740" s="188"/>
      <c r="E740" s="188"/>
      <c r="F740" s="188"/>
      <c r="G740" s="188"/>
      <c r="H740" s="188"/>
      <c r="I740" s="188"/>
      <c r="J740" s="188"/>
      <c r="K740" s="188"/>
      <c r="L740" s="188"/>
      <c r="M740" s="188"/>
      <c r="N740" s="188"/>
      <c r="O740" s="188"/>
      <c r="P740" s="188"/>
      <c r="Q740" s="188"/>
      <c r="R740" s="188"/>
      <c r="S740" s="188"/>
      <c r="T740" s="188"/>
      <c r="U740" s="188"/>
      <c r="V740" s="188"/>
      <c r="W740" s="188"/>
      <c r="X740" s="188"/>
      <c r="Y740" s="188"/>
      <c r="Z740" s="188"/>
      <c r="AA740" s="189"/>
      <c r="AB740" s="189"/>
      <c r="AC740" s="189"/>
      <c r="AD740" s="178"/>
      <c r="AE740" s="178"/>
      <c r="AF740" s="178"/>
      <c r="AG740" s="178"/>
      <c r="AH740" s="178"/>
      <c r="AI740" s="178"/>
      <c r="AJ740" s="178"/>
      <c r="AK740" s="178"/>
      <c r="AL740" s="178"/>
      <c r="AM740" s="178"/>
      <c r="AN740" s="178"/>
      <c r="AO740" s="178"/>
      <c r="AP740" s="178"/>
      <c r="AQ740" s="178"/>
      <c r="AR740" s="178"/>
      <c r="AS740" s="178"/>
      <c r="AT740" s="178"/>
      <c r="AU740" s="178"/>
      <c r="AV740" s="178"/>
      <c r="AW740" s="178"/>
      <c r="AX740" s="178"/>
      <c r="AY740" s="178"/>
      <c r="AZ740" s="178"/>
      <c r="BA740" s="178"/>
      <c r="BB740" s="178"/>
      <c r="BC740" s="178"/>
      <c r="BD740" s="178"/>
      <c r="BE740" s="178"/>
    </row>
    <row r="741" spans="1:57" ht="11.25" customHeight="1">
      <c r="A741" s="188"/>
      <c r="B741" s="188"/>
      <c r="C741" s="188"/>
      <c r="D741" s="188"/>
      <c r="E741" s="188"/>
      <c r="F741" s="188"/>
      <c r="G741" s="188"/>
      <c r="H741" s="188"/>
      <c r="I741" s="188"/>
      <c r="J741" s="188"/>
      <c r="K741" s="188"/>
      <c r="L741" s="188"/>
      <c r="M741" s="188"/>
      <c r="N741" s="188"/>
      <c r="O741" s="188"/>
      <c r="P741" s="188"/>
      <c r="Q741" s="188"/>
      <c r="R741" s="188"/>
      <c r="S741" s="188"/>
      <c r="T741" s="188"/>
      <c r="U741" s="188"/>
      <c r="V741" s="188"/>
      <c r="W741" s="188"/>
      <c r="X741" s="188"/>
      <c r="Y741" s="188"/>
      <c r="Z741" s="188"/>
      <c r="AA741" s="189"/>
      <c r="AB741" s="189"/>
      <c r="AC741" s="189"/>
      <c r="AD741" s="178"/>
      <c r="AE741" s="178"/>
      <c r="AF741" s="178"/>
      <c r="AG741" s="178"/>
      <c r="AH741" s="178"/>
      <c r="AI741" s="178"/>
      <c r="AJ741" s="178"/>
      <c r="AK741" s="178"/>
      <c r="AL741" s="178"/>
      <c r="AM741" s="178"/>
      <c r="AN741" s="178"/>
      <c r="AO741" s="178"/>
      <c r="AP741" s="178"/>
      <c r="AQ741" s="178"/>
      <c r="AR741" s="178"/>
      <c r="AS741" s="178"/>
      <c r="AT741" s="178"/>
      <c r="AU741" s="178"/>
      <c r="AV741" s="178"/>
      <c r="AW741" s="178"/>
      <c r="AX741" s="178"/>
      <c r="AY741" s="178"/>
      <c r="AZ741" s="178"/>
      <c r="BA741" s="178"/>
      <c r="BB741" s="178"/>
      <c r="BC741" s="178"/>
      <c r="BD741" s="178"/>
      <c r="BE741" s="178"/>
    </row>
    <row r="742" spans="1:57" ht="11.25" customHeight="1">
      <c r="A742" s="188"/>
      <c r="B742" s="188"/>
      <c r="C742" s="188"/>
      <c r="D742" s="188"/>
      <c r="E742" s="188"/>
      <c r="F742" s="188"/>
      <c r="G742" s="188"/>
      <c r="H742" s="188"/>
      <c r="I742" s="188"/>
      <c r="J742" s="188"/>
      <c r="K742" s="188"/>
      <c r="L742" s="188"/>
      <c r="M742" s="188"/>
      <c r="N742" s="188"/>
      <c r="O742" s="188"/>
      <c r="P742" s="188"/>
      <c r="Q742" s="188"/>
      <c r="R742" s="188"/>
      <c r="S742" s="188"/>
      <c r="T742" s="188"/>
      <c r="U742" s="188"/>
      <c r="V742" s="188"/>
      <c r="W742" s="188"/>
      <c r="X742" s="188"/>
      <c r="Y742" s="188"/>
      <c r="Z742" s="188"/>
      <c r="AA742" s="189"/>
      <c r="AB742" s="189"/>
      <c r="AC742" s="189"/>
      <c r="AD742" s="178"/>
      <c r="AE742" s="178"/>
      <c r="AF742" s="178"/>
      <c r="AG742" s="178"/>
      <c r="AH742" s="178"/>
      <c r="AI742" s="178"/>
      <c r="AJ742" s="178"/>
      <c r="AK742" s="178"/>
      <c r="AL742" s="178"/>
      <c r="AM742" s="178"/>
      <c r="AN742" s="178"/>
      <c r="AO742" s="178"/>
      <c r="AP742" s="178"/>
      <c r="AQ742" s="178"/>
      <c r="AR742" s="178"/>
      <c r="AS742" s="178"/>
      <c r="AT742" s="178"/>
      <c r="AU742" s="178"/>
      <c r="AV742" s="178"/>
      <c r="AW742" s="178"/>
      <c r="AX742" s="178"/>
      <c r="AY742" s="178"/>
      <c r="AZ742" s="178"/>
      <c r="BA742" s="178"/>
      <c r="BB742" s="178"/>
      <c r="BC742" s="178"/>
      <c r="BD742" s="178"/>
      <c r="BE742" s="178"/>
    </row>
    <row r="743" spans="1:57" ht="11.25" customHeight="1">
      <c r="A743" s="188"/>
      <c r="B743" s="188"/>
      <c r="C743" s="188"/>
      <c r="D743" s="188"/>
      <c r="E743" s="188"/>
      <c r="F743" s="188"/>
      <c r="G743" s="188"/>
      <c r="H743" s="188"/>
      <c r="I743" s="188"/>
      <c r="J743" s="188"/>
      <c r="K743" s="188"/>
      <c r="L743" s="188"/>
      <c r="M743" s="188"/>
      <c r="N743" s="188"/>
      <c r="O743" s="188"/>
      <c r="P743" s="188"/>
      <c r="Q743" s="188"/>
      <c r="R743" s="188"/>
      <c r="S743" s="188"/>
      <c r="T743" s="188"/>
      <c r="U743" s="188"/>
      <c r="V743" s="188"/>
      <c r="W743" s="188"/>
      <c r="X743" s="188"/>
      <c r="Y743" s="188"/>
      <c r="Z743" s="188"/>
      <c r="AA743" s="189"/>
      <c r="AB743" s="189"/>
      <c r="AC743" s="189"/>
      <c r="AD743" s="178"/>
      <c r="AE743" s="178"/>
      <c r="AF743" s="178"/>
      <c r="AG743" s="178"/>
      <c r="AH743" s="178"/>
      <c r="AI743" s="178"/>
      <c r="AJ743" s="178"/>
      <c r="AK743" s="178"/>
      <c r="AL743" s="178"/>
      <c r="AM743" s="178"/>
      <c r="AN743" s="178"/>
      <c r="AO743" s="178"/>
      <c r="AP743" s="178"/>
      <c r="AQ743" s="178"/>
      <c r="AR743" s="178"/>
      <c r="AS743" s="178"/>
      <c r="AT743" s="178"/>
      <c r="AU743" s="178"/>
      <c r="AV743" s="178"/>
      <c r="AW743" s="178"/>
      <c r="AX743" s="178"/>
      <c r="AY743" s="178"/>
      <c r="AZ743" s="178"/>
      <c r="BA743" s="178"/>
      <c r="BB743" s="178"/>
      <c r="BC743" s="178"/>
      <c r="BD743" s="178"/>
      <c r="BE743" s="178"/>
    </row>
    <row r="744" spans="1:57" ht="11.25" customHeight="1">
      <c r="A744" s="188"/>
      <c r="B744" s="188"/>
      <c r="C744" s="188"/>
      <c r="D744" s="188"/>
      <c r="E744" s="188"/>
      <c r="F744" s="188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9"/>
      <c r="AB744" s="189"/>
      <c r="AC744" s="189"/>
      <c r="AD744" s="178"/>
      <c r="AE744" s="178"/>
      <c r="AF744" s="178"/>
      <c r="AG744" s="178"/>
      <c r="AH744" s="178"/>
      <c r="AI744" s="178"/>
      <c r="AJ744" s="178"/>
      <c r="AK744" s="178"/>
      <c r="AL744" s="178"/>
      <c r="AM744" s="178"/>
      <c r="AN744" s="178"/>
      <c r="AO744" s="178"/>
      <c r="AP744" s="178"/>
      <c r="AQ744" s="178"/>
      <c r="AR744" s="178"/>
      <c r="AS744" s="178"/>
      <c r="AT744" s="178"/>
      <c r="AU744" s="178"/>
      <c r="AV744" s="178"/>
      <c r="AW744" s="178"/>
      <c r="AX744" s="178"/>
      <c r="AY744" s="178"/>
      <c r="AZ744" s="178"/>
      <c r="BA744" s="178"/>
      <c r="BB744" s="178"/>
      <c r="BC744" s="178"/>
      <c r="BD744" s="178"/>
      <c r="BE744" s="178"/>
    </row>
    <row r="745" spans="1:57" ht="11.25" customHeight="1">
      <c r="A745" s="188"/>
      <c r="B745" s="188"/>
      <c r="C745" s="188"/>
      <c r="D745" s="188"/>
      <c r="E745" s="188"/>
      <c r="F745" s="188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9"/>
      <c r="AB745" s="189"/>
      <c r="AC745" s="189"/>
      <c r="AD745" s="178"/>
      <c r="AE745" s="178"/>
      <c r="AF745" s="178"/>
      <c r="AG745" s="178"/>
      <c r="AH745" s="178"/>
      <c r="AI745" s="178"/>
      <c r="AJ745" s="178"/>
      <c r="AK745" s="178"/>
      <c r="AL745" s="178"/>
      <c r="AM745" s="178"/>
      <c r="AN745" s="178"/>
      <c r="AO745" s="178"/>
      <c r="AP745" s="178"/>
      <c r="AQ745" s="178"/>
      <c r="AR745" s="178"/>
      <c r="AS745" s="178"/>
      <c r="AT745" s="178"/>
      <c r="AU745" s="178"/>
      <c r="AV745" s="178"/>
      <c r="AW745" s="178"/>
      <c r="AX745" s="178"/>
      <c r="AY745" s="178"/>
      <c r="AZ745" s="178"/>
      <c r="BA745" s="178"/>
      <c r="BB745" s="178"/>
      <c r="BC745" s="178"/>
      <c r="BD745" s="178"/>
      <c r="BE745" s="178"/>
    </row>
    <row r="746" spans="1:57" ht="11.25" customHeight="1">
      <c r="A746" s="188"/>
      <c r="B746" s="188"/>
      <c r="C746" s="188"/>
      <c r="D746" s="188"/>
      <c r="E746" s="188"/>
      <c r="F746" s="188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9"/>
      <c r="AB746" s="189"/>
      <c r="AC746" s="189"/>
      <c r="AD746" s="178"/>
      <c r="AE746" s="178"/>
      <c r="AF746" s="178"/>
      <c r="AG746" s="178"/>
      <c r="AH746" s="178"/>
      <c r="AI746" s="178"/>
      <c r="AJ746" s="178"/>
      <c r="AK746" s="178"/>
      <c r="AL746" s="178"/>
      <c r="AM746" s="178"/>
      <c r="AN746" s="178"/>
      <c r="AO746" s="178"/>
      <c r="AP746" s="178"/>
      <c r="AQ746" s="178"/>
      <c r="AR746" s="178"/>
      <c r="AS746" s="178"/>
      <c r="AT746" s="178"/>
      <c r="AU746" s="178"/>
      <c r="AV746" s="178"/>
      <c r="AW746" s="178"/>
      <c r="AX746" s="178"/>
      <c r="AY746" s="178"/>
      <c r="AZ746" s="178"/>
      <c r="BA746" s="178"/>
      <c r="BB746" s="178"/>
      <c r="BC746" s="178"/>
      <c r="BD746" s="178"/>
      <c r="BE746" s="178"/>
    </row>
    <row r="747" spans="1:57" ht="11.25" customHeight="1">
      <c r="A747" s="188"/>
      <c r="B747" s="188"/>
      <c r="C747" s="188"/>
      <c r="D747" s="188"/>
      <c r="E747" s="188"/>
      <c r="F747" s="188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9"/>
      <c r="AB747" s="189"/>
      <c r="AC747" s="189"/>
      <c r="AD747" s="178"/>
      <c r="AE747" s="178"/>
      <c r="AF747" s="178"/>
      <c r="AG747" s="178"/>
      <c r="AH747" s="178"/>
      <c r="AI747" s="178"/>
      <c r="AJ747" s="178"/>
      <c r="AK747" s="178"/>
      <c r="AL747" s="178"/>
      <c r="AM747" s="178"/>
      <c r="AN747" s="178"/>
      <c r="AO747" s="178"/>
      <c r="AP747" s="178"/>
      <c r="AQ747" s="178"/>
      <c r="AR747" s="178"/>
      <c r="AS747" s="178"/>
      <c r="AT747" s="178"/>
      <c r="AU747" s="178"/>
      <c r="AV747" s="178"/>
      <c r="AW747" s="178"/>
      <c r="AX747" s="178"/>
      <c r="AY747" s="178"/>
      <c r="AZ747" s="178"/>
      <c r="BA747" s="178"/>
      <c r="BB747" s="178"/>
      <c r="BC747" s="178"/>
      <c r="BD747" s="178"/>
      <c r="BE747" s="178"/>
    </row>
    <row r="748" spans="1:57" ht="11.25" customHeight="1">
      <c r="A748" s="188"/>
      <c r="B748" s="188"/>
      <c r="C748" s="188"/>
      <c r="D748" s="188"/>
      <c r="E748" s="188"/>
      <c r="F748" s="188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9"/>
      <c r="AB748" s="189"/>
      <c r="AC748" s="189"/>
      <c r="AD748" s="178"/>
      <c r="AE748" s="178"/>
      <c r="AF748" s="178"/>
      <c r="AG748" s="178"/>
      <c r="AH748" s="178"/>
      <c r="AI748" s="178"/>
      <c r="AJ748" s="178"/>
      <c r="AK748" s="178"/>
      <c r="AL748" s="178"/>
      <c r="AM748" s="178"/>
      <c r="AN748" s="178"/>
      <c r="AO748" s="178"/>
      <c r="AP748" s="178"/>
      <c r="AQ748" s="178"/>
      <c r="AR748" s="178"/>
      <c r="AS748" s="178"/>
      <c r="AT748" s="178"/>
      <c r="AU748" s="178"/>
      <c r="AV748" s="178"/>
      <c r="AW748" s="178"/>
      <c r="AX748" s="178"/>
      <c r="AY748" s="178"/>
      <c r="AZ748" s="178"/>
      <c r="BA748" s="178"/>
      <c r="BB748" s="178"/>
      <c r="BC748" s="178"/>
      <c r="BD748" s="178"/>
      <c r="BE748" s="178"/>
    </row>
    <row r="749" spans="1:57" ht="11.25" customHeight="1">
      <c r="A749" s="188"/>
      <c r="B749" s="188"/>
      <c r="C749" s="188"/>
      <c r="D749" s="188"/>
      <c r="E749" s="188"/>
      <c r="F749" s="188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9"/>
      <c r="AB749" s="189"/>
      <c r="AC749" s="189"/>
      <c r="AD749" s="178"/>
      <c r="AE749" s="178"/>
      <c r="AF749" s="178"/>
      <c r="AG749" s="178"/>
      <c r="AH749" s="178"/>
      <c r="AI749" s="178"/>
      <c r="AJ749" s="178"/>
      <c r="AK749" s="178"/>
      <c r="AL749" s="178"/>
      <c r="AM749" s="178"/>
      <c r="AN749" s="178"/>
      <c r="AO749" s="178"/>
      <c r="AP749" s="178"/>
      <c r="AQ749" s="178"/>
      <c r="AR749" s="178"/>
      <c r="AS749" s="178"/>
      <c r="AT749" s="178"/>
      <c r="AU749" s="178"/>
      <c r="AV749" s="178"/>
      <c r="AW749" s="178"/>
      <c r="AX749" s="178"/>
      <c r="AY749" s="178"/>
      <c r="AZ749" s="178"/>
      <c r="BA749" s="178"/>
      <c r="BB749" s="178"/>
      <c r="BC749" s="178"/>
      <c r="BD749" s="178"/>
      <c r="BE749" s="178"/>
    </row>
    <row r="750" spans="1:57" ht="11.25" customHeight="1">
      <c r="A750" s="188"/>
      <c r="B750" s="188"/>
      <c r="C750" s="188"/>
      <c r="D750" s="188"/>
      <c r="E750" s="188"/>
      <c r="F750" s="188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9"/>
      <c r="AB750" s="189"/>
      <c r="AC750" s="189"/>
      <c r="AD750" s="178"/>
      <c r="AE750" s="178"/>
      <c r="AF750" s="178"/>
      <c r="AG750" s="178"/>
      <c r="AH750" s="178"/>
      <c r="AI750" s="178"/>
      <c r="AJ750" s="178"/>
      <c r="AK750" s="178"/>
      <c r="AL750" s="178"/>
      <c r="AM750" s="178"/>
      <c r="AN750" s="178"/>
      <c r="AO750" s="178"/>
      <c r="AP750" s="178"/>
      <c r="AQ750" s="178"/>
      <c r="AR750" s="178"/>
      <c r="AS750" s="178"/>
      <c r="AT750" s="178"/>
      <c r="AU750" s="178"/>
      <c r="AV750" s="178"/>
      <c r="AW750" s="178"/>
      <c r="AX750" s="178"/>
      <c r="AY750" s="178"/>
      <c r="AZ750" s="178"/>
      <c r="BA750" s="178"/>
      <c r="BB750" s="178"/>
      <c r="BC750" s="178"/>
      <c r="BD750" s="178"/>
      <c r="BE750" s="178"/>
    </row>
    <row r="751" spans="1:57" ht="11.25" customHeight="1">
      <c r="A751" s="188"/>
      <c r="B751" s="188"/>
      <c r="C751" s="188"/>
      <c r="D751" s="188"/>
      <c r="E751" s="188"/>
      <c r="F751" s="188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9"/>
      <c r="AB751" s="189"/>
      <c r="AC751" s="189"/>
      <c r="AD751" s="178"/>
      <c r="AE751" s="178"/>
      <c r="AF751" s="178"/>
      <c r="AG751" s="178"/>
      <c r="AH751" s="178"/>
      <c r="AI751" s="178"/>
      <c r="AJ751" s="178"/>
      <c r="AK751" s="178"/>
      <c r="AL751" s="178"/>
      <c r="AM751" s="178"/>
      <c r="AN751" s="178"/>
      <c r="AO751" s="178"/>
      <c r="AP751" s="178"/>
      <c r="AQ751" s="178"/>
      <c r="AR751" s="178"/>
      <c r="AS751" s="178"/>
      <c r="AT751" s="178"/>
      <c r="AU751" s="178"/>
      <c r="AV751" s="178"/>
      <c r="AW751" s="178"/>
      <c r="AX751" s="178"/>
      <c r="AY751" s="178"/>
      <c r="AZ751" s="178"/>
      <c r="BA751" s="178"/>
      <c r="BB751" s="178"/>
      <c r="BC751" s="178"/>
      <c r="BD751" s="178"/>
      <c r="BE751" s="178"/>
    </row>
    <row r="752" spans="1:57" ht="11.25" customHeight="1">
      <c r="A752" s="188"/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9"/>
      <c r="AB752" s="189"/>
      <c r="AC752" s="189"/>
      <c r="AD752" s="178"/>
      <c r="AE752" s="178"/>
      <c r="AF752" s="178"/>
      <c r="AG752" s="178"/>
      <c r="AH752" s="178"/>
      <c r="AI752" s="178"/>
      <c r="AJ752" s="178"/>
      <c r="AK752" s="178"/>
      <c r="AL752" s="178"/>
      <c r="AM752" s="178"/>
      <c r="AN752" s="178"/>
      <c r="AO752" s="178"/>
      <c r="AP752" s="178"/>
      <c r="AQ752" s="178"/>
      <c r="AR752" s="178"/>
      <c r="AS752" s="178"/>
      <c r="AT752" s="178"/>
      <c r="AU752" s="178"/>
      <c r="AV752" s="178"/>
      <c r="AW752" s="178"/>
      <c r="AX752" s="178"/>
      <c r="AY752" s="178"/>
      <c r="AZ752" s="178"/>
      <c r="BA752" s="178"/>
      <c r="BB752" s="178"/>
      <c r="BC752" s="178"/>
      <c r="BD752" s="178"/>
      <c r="BE752" s="178"/>
    </row>
    <row r="753" spans="1:57" ht="11.25" customHeight="1">
      <c r="A753" s="188"/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  <c r="R753" s="188"/>
      <c r="S753" s="188"/>
      <c r="T753" s="188"/>
      <c r="U753" s="188"/>
      <c r="V753" s="188"/>
      <c r="W753" s="188"/>
      <c r="X753" s="188"/>
      <c r="Y753" s="188"/>
      <c r="Z753" s="188"/>
      <c r="AA753" s="189"/>
      <c r="AB753" s="189"/>
      <c r="AC753" s="189"/>
      <c r="AD753" s="178"/>
      <c r="AE753" s="178"/>
      <c r="AF753" s="178"/>
      <c r="AG753" s="178"/>
      <c r="AH753" s="178"/>
      <c r="AI753" s="178"/>
      <c r="AJ753" s="178"/>
      <c r="AK753" s="178"/>
      <c r="AL753" s="178"/>
      <c r="AM753" s="178"/>
      <c r="AN753" s="178"/>
      <c r="AO753" s="178"/>
      <c r="AP753" s="178"/>
      <c r="AQ753" s="178"/>
      <c r="AR753" s="178"/>
      <c r="AS753" s="178"/>
      <c r="AT753" s="178"/>
      <c r="AU753" s="178"/>
      <c r="AV753" s="178"/>
      <c r="AW753" s="178"/>
      <c r="AX753" s="178"/>
      <c r="AY753" s="178"/>
      <c r="AZ753" s="178"/>
      <c r="BA753" s="178"/>
      <c r="BB753" s="178"/>
      <c r="BC753" s="178"/>
      <c r="BD753" s="178"/>
      <c r="BE753" s="178"/>
    </row>
    <row r="754" spans="1:57" ht="11.25" customHeight="1">
      <c r="A754" s="188"/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  <c r="R754" s="188"/>
      <c r="S754" s="188"/>
      <c r="T754" s="188"/>
      <c r="U754" s="188"/>
      <c r="V754" s="188"/>
      <c r="W754" s="188"/>
      <c r="X754" s="188"/>
      <c r="Y754" s="188"/>
      <c r="Z754" s="188"/>
      <c r="AA754" s="189"/>
      <c r="AB754" s="189"/>
      <c r="AC754" s="189"/>
      <c r="AD754" s="178"/>
      <c r="AE754" s="178"/>
      <c r="AF754" s="178"/>
      <c r="AG754" s="178"/>
      <c r="AH754" s="178"/>
      <c r="AI754" s="178"/>
      <c r="AJ754" s="178"/>
      <c r="AK754" s="178"/>
      <c r="AL754" s="178"/>
      <c r="AM754" s="178"/>
      <c r="AN754" s="178"/>
      <c r="AO754" s="178"/>
      <c r="AP754" s="178"/>
      <c r="AQ754" s="178"/>
      <c r="AR754" s="178"/>
      <c r="AS754" s="178"/>
      <c r="AT754" s="178"/>
      <c r="AU754" s="178"/>
      <c r="AV754" s="178"/>
      <c r="AW754" s="178"/>
      <c r="AX754" s="178"/>
      <c r="AY754" s="178"/>
      <c r="AZ754" s="178"/>
      <c r="BA754" s="178"/>
      <c r="BB754" s="178"/>
      <c r="BC754" s="178"/>
      <c r="BD754" s="178"/>
      <c r="BE754" s="178"/>
    </row>
    <row r="755" spans="1:57" ht="11.25" customHeight="1">
      <c r="A755" s="188"/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  <c r="R755" s="188"/>
      <c r="S755" s="188"/>
      <c r="T755" s="188"/>
      <c r="U755" s="188"/>
      <c r="V755" s="188"/>
      <c r="W755" s="188"/>
      <c r="X755" s="188"/>
      <c r="Y755" s="188"/>
      <c r="Z755" s="188"/>
      <c r="AA755" s="189"/>
      <c r="AB755" s="189"/>
      <c r="AC755" s="189"/>
      <c r="AD755" s="178"/>
      <c r="AE755" s="178"/>
      <c r="AF755" s="178"/>
      <c r="AG755" s="178"/>
      <c r="AH755" s="178"/>
      <c r="AI755" s="178"/>
      <c r="AJ755" s="178"/>
      <c r="AK755" s="178"/>
      <c r="AL755" s="178"/>
      <c r="AM755" s="178"/>
      <c r="AN755" s="178"/>
      <c r="AO755" s="178"/>
      <c r="AP755" s="178"/>
      <c r="AQ755" s="178"/>
      <c r="AR755" s="178"/>
      <c r="AS755" s="178"/>
      <c r="AT755" s="178"/>
      <c r="AU755" s="178"/>
      <c r="AV755" s="178"/>
      <c r="AW755" s="178"/>
      <c r="AX755" s="178"/>
      <c r="AY755" s="178"/>
      <c r="AZ755" s="178"/>
      <c r="BA755" s="178"/>
      <c r="BB755" s="178"/>
      <c r="BC755" s="178"/>
      <c r="BD755" s="178"/>
      <c r="BE755" s="178"/>
    </row>
    <row r="756" spans="1:57" ht="11.25" customHeight="1">
      <c r="A756" s="188"/>
      <c r="B756" s="188"/>
      <c r="C756" s="188"/>
      <c r="D756" s="188"/>
      <c r="E756" s="188"/>
      <c r="F756" s="188"/>
      <c r="G756" s="188"/>
      <c r="H756" s="188"/>
      <c r="I756" s="188"/>
      <c r="J756" s="188"/>
      <c r="K756" s="188"/>
      <c r="L756" s="188"/>
      <c r="M756" s="188"/>
      <c r="N756" s="188"/>
      <c r="O756" s="188"/>
      <c r="P756" s="188"/>
      <c r="Q756" s="188"/>
      <c r="R756" s="188"/>
      <c r="S756" s="188"/>
      <c r="T756" s="188"/>
      <c r="U756" s="188"/>
      <c r="V756" s="188"/>
      <c r="W756" s="188"/>
      <c r="X756" s="188"/>
      <c r="Y756" s="188"/>
      <c r="Z756" s="188"/>
      <c r="AA756" s="189"/>
      <c r="AB756" s="189"/>
      <c r="AC756" s="189"/>
      <c r="AD756" s="178"/>
      <c r="AE756" s="178"/>
      <c r="AF756" s="178"/>
      <c r="AG756" s="178"/>
      <c r="AH756" s="178"/>
      <c r="AI756" s="178"/>
      <c r="AJ756" s="178"/>
      <c r="AK756" s="178"/>
      <c r="AL756" s="178"/>
      <c r="AM756" s="178"/>
      <c r="AN756" s="178"/>
      <c r="AO756" s="178"/>
      <c r="AP756" s="178"/>
      <c r="AQ756" s="178"/>
      <c r="AR756" s="178"/>
      <c r="AS756" s="178"/>
      <c r="AT756" s="178"/>
      <c r="AU756" s="178"/>
      <c r="AV756" s="178"/>
      <c r="AW756" s="178"/>
      <c r="AX756" s="178"/>
      <c r="AY756" s="178"/>
      <c r="AZ756" s="178"/>
      <c r="BA756" s="178"/>
      <c r="BB756" s="178"/>
      <c r="BC756" s="178"/>
      <c r="BD756" s="178"/>
      <c r="BE756" s="178"/>
    </row>
    <row r="757" spans="1:57" ht="11.25" customHeight="1">
      <c r="A757" s="188"/>
      <c r="B757" s="188"/>
      <c r="C757" s="188"/>
      <c r="D757" s="188"/>
      <c r="E757" s="188"/>
      <c r="F757" s="188"/>
      <c r="G757" s="188"/>
      <c r="H757" s="188"/>
      <c r="I757" s="188"/>
      <c r="J757" s="188"/>
      <c r="K757" s="188"/>
      <c r="L757" s="188"/>
      <c r="M757" s="188"/>
      <c r="N757" s="188"/>
      <c r="O757" s="188"/>
      <c r="P757" s="188"/>
      <c r="Q757" s="188"/>
      <c r="R757" s="188"/>
      <c r="S757" s="188"/>
      <c r="T757" s="188"/>
      <c r="U757" s="188"/>
      <c r="V757" s="188"/>
      <c r="W757" s="188"/>
      <c r="X757" s="188"/>
      <c r="Y757" s="188"/>
      <c r="Z757" s="188"/>
      <c r="AA757" s="189"/>
      <c r="AB757" s="189"/>
      <c r="AC757" s="189"/>
      <c r="AD757" s="178"/>
      <c r="AE757" s="178"/>
      <c r="AF757" s="178"/>
      <c r="AG757" s="178"/>
      <c r="AH757" s="178"/>
      <c r="AI757" s="178"/>
      <c r="AJ757" s="178"/>
      <c r="AK757" s="178"/>
      <c r="AL757" s="178"/>
      <c r="AM757" s="178"/>
      <c r="AN757" s="178"/>
      <c r="AO757" s="178"/>
      <c r="AP757" s="178"/>
      <c r="AQ757" s="178"/>
      <c r="AR757" s="178"/>
      <c r="AS757" s="178"/>
      <c r="AT757" s="178"/>
      <c r="AU757" s="178"/>
      <c r="AV757" s="178"/>
      <c r="AW757" s="178"/>
      <c r="AX757" s="178"/>
      <c r="AY757" s="178"/>
      <c r="AZ757" s="178"/>
      <c r="BA757" s="178"/>
      <c r="BB757" s="178"/>
      <c r="BC757" s="178"/>
      <c r="BD757" s="178"/>
      <c r="BE757" s="178"/>
    </row>
    <row r="758" spans="1:57" ht="11.25" customHeight="1">
      <c r="A758" s="188"/>
      <c r="B758" s="188"/>
      <c r="C758" s="188"/>
      <c r="D758" s="188"/>
      <c r="E758" s="188"/>
      <c r="F758" s="188"/>
      <c r="G758" s="188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  <c r="U758" s="188"/>
      <c r="V758" s="188"/>
      <c r="W758" s="188"/>
      <c r="X758" s="188"/>
      <c r="Y758" s="188"/>
      <c r="Z758" s="188"/>
      <c r="AA758" s="189"/>
      <c r="AB758" s="189"/>
      <c r="AC758" s="189"/>
      <c r="AD758" s="178"/>
      <c r="AE758" s="178"/>
      <c r="AF758" s="178"/>
      <c r="AG758" s="178"/>
      <c r="AH758" s="178"/>
      <c r="AI758" s="178"/>
      <c r="AJ758" s="178"/>
      <c r="AK758" s="178"/>
      <c r="AL758" s="178"/>
      <c r="AM758" s="178"/>
      <c r="AN758" s="178"/>
      <c r="AO758" s="178"/>
      <c r="AP758" s="178"/>
      <c r="AQ758" s="178"/>
      <c r="AR758" s="178"/>
      <c r="AS758" s="178"/>
      <c r="AT758" s="178"/>
      <c r="AU758" s="178"/>
      <c r="AV758" s="178"/>
      <c r="AW758" s="178"/>
      <c r="AX758" s="178"/>
      <c r="AY758" s="178"/>
      <c r="AZ758" s="178"/>
      <c r="BA758" s="178"/>
      <c r="BB758" s="178"/>
      <c r="BC758" s="178"/>
      <c r="BD758" s="178"/>
      <c r="BE758" s="178"/>
    </row>
    <row r="759" spans="1:57" ht="11.25" customHeight="1">
      <c r="A759" s="188"/>
      <c r="B759" s="188"/>
      <c r="C759" s="188"/>
      <c r="D759" s="188"/>
      <c r="E759" s="188"/>
      <c r="F759" s="188"/>
      <c r="G759" s="188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9"/>
      <c r="AB759" s="189"/>
      <c r="AC759" s="189"/>
      <c r="AD759" s="178"/>
      <c r="AE759" s="178"/>
      <c r="AF759" s="178"/>
      <c r="AG759" s="178"/>
      <c r="AH759" s="178"/>
      <c r="AI759" s="178"/>
      <c r="AJ759" s="178"/>
      <c r="AK759" s="178"/>
      <c r="AL759" s="178"/>
      <c r="AM759" s="178"/>
      <c r="AN759" s="178"/>
      <c r="AO759" s="178"/>
      <c r="AP759" s="178"/>
      <c r="AQ759" s="178"/>
      <c r="AR759" s="178"/>
      <c r="AS759" s="178"/>
      <c r="AT759" s="178"/>
      <c r="AU759" s="178"/>
      <c r="AV759" s="178"/>
      <c r="AW759" s="178"/>
      <c r="AX759" s="178"/>
      <c r="AY759" s="178"/>
      <c r="AZ759" s="178"/>
      <c r="BA759" s="178"/>
      <c r="BB759" s="178"/>
      <c r="BC759" s="178"/>
      <c r="BD759" s="178"/>
      <c r="BE759" s="178"/>
    </row>
    <row r="760" spans="1:57" ht="11.25" customHeight="1">
      <c r="A760" s="188"/>
      <c r="B760" s="188"/>
      <c r="C760" s="188"/>
      <c r="D760" s="188"/>
      <c r="E760" s="188"/>
      <c r="F760" s="188"/>
      <c r="G760" s="188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9"/>
      <c r="AB760" s="189"/>
      <c r="AC760" s="189"/>
      <c r="AD760" s="178"/>
      <c r="AE760" s="178"/>
      <c r="AF760" s="178"/>
      <c r="AG760" s="178"/>
      <c r="AH760" s="178"/>
      <c r="AI760" s="178"/>
      <c r="AJ760" s="178"/>
      <c r="AK760" s="178"/>
      <c r="AL760" s="178"/>
      <c r="AM760" s="178"/>
      <c r="AN760" s="178"/>
      <c r="AO760" s="178"/>
      <c r="AP760" s="178"/>
      <c r="AQ760" s="178"/>
      <c r="AR760" s="178"/>
      <c r="AS760" s="178"/>
      <c r="AT760" s="178"/>
      <c r="AU760" s="178"/>
      <c r="AV760" s="178"/>
      <c r="AW760" s="178"/>
      <c r="AX760" s="178"/>
      <c r="AY760" s="178"/>
      <c r="AZ760" s="178"/>
      <c r="BA760" s="178"/>
      <c r="BB760" s="178"/>
      <c r="BC760" s="178"/>
      <c r="BD760" s="178"/>
      <c r="BE760" s="178"/>
    </row>
    <row r="761" spans="1:57" ht="11.25" customHeight="1">
      <c r="A761" s="188"/>
      <c r="B761" s="188"/>
      <c r="C761" s="188"/>
      <c r="D761" s="188"/>
      <c r="E761" s="188"/>
      <c r="F761" s="188"/>
      <c r="G761" s="188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9"/>
      <c r="AB761" s="189"/>
      <c r="AC761" s="189"/>
      <c r="AD761" s="178"/>
      <c r="AE761" s="178"/>
      <c r="AF761" s="178"/>
      <c r="AG761" s="178"/>
      <c r="AH761" s="178"/>
      <c r="AI761" s="178"/>
      <c r="AJ761" s="178"/>
      <c r="AK761" s="178"/>
      <c r="AL761" s="178"/>
      <c r="AM761" s="178"/>
      <c r="AN761" s="178"/>
      <c r="AO761" s="178"/>
      <c r="AP761" s="178"/>
      <c r="AQ761" s="178"/>
      <c r="AR761" s="178"/>
      <c r="AS761" s="178"/>
      <c r="AT761" s="178"/>
      <c r="AU761" s="178"/>
      <c r="AV761" s="178"/>
      <c r="AW761" s="178"/>
      <c r="AX761" s="178"/>
      <c r="AY761" s="178"/>
      <c r="AZ761" s="178"/>
      <c r="BA761" s="178"/>
      <c r="BB761" s="178"/>
      <c r="BC761" s="178"/>
      <c r="BD761" s="178"/>
      <c r="BE761" s="178"/>
    </row>
    <row r="762" spans="1:57" ht="11.25" customHeight="1">
      <c r="A762" s="188"/>
      <c r="B762" s="188"/>
      <c r="C762" s="188"/>
      <c r="D762" s="188"/>
      <c r="E762" s="188"/>
      <c r="F762" s="188"/>
      <c r="G762" s="188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9"/>
      <c r="AB762" s="189"/>
      <c r="AC762" s="189"/>
      <c r="AD762" s="178"/>
      <c r="AE762" s="178"/>
      <c r="AF762" s="178"/>
      <c r="AG762" s="178"/>
      <c r="AH762" s="178"/>
      <c r="AI762" s="178"/>
      <c r="AJ762" s="178"/>
      <c r="AK762" s="178"/>
      <c r="AL762" s="178"/>
      <c r="AM762" s="178"/>
      <c r="AN762" s="178"/>
      <c r="AO762" s="178"/>
      <c r="AP762" s="178"/>
      <c r="AQ762" s="178"/>
      <c r="AR762" s="178"/>
      <c r="AS762" s="178"/>
      <c r="AT762" s="178"/>
      <c r="AU762" s="178"/>
      <c r="AV762" s="178"/>
      <c r="AW762" s="178"/>
      <c r="AX762" s="178"/>
      <c r="AY762" s="178"/>
      <c r="AZ762" s="178"/>
      <c r="BA762" s="178"/>
      <c r="BB762" s="178"/>
      <c r="BC762" s="178"/>
      <c r="BD762" s="178"/>
      <c r="BE762" s="178"/>
    </row>
    <row r="763" spans="1:57" ht="11.25" customHeight="1">
      <c r="A763" s="188"/>
      <c r="B763" s="188"/>
      <c r="C763" s="188"/>
      <c r="D763" s="188"/>
      <c r="E763" s="188"/>
      <c r="F763" s="188"/>
      <c r="G763" s="188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9"/>
      <c r="AB763" s="189"/>
      <c r="AC763" s="189"/>
      <c r="AD763" s="178"/>
      <c r="AE763" s="178"/>
      <c r="AF763" s="178"/>
      <c r="AG763" s="178"/>
      <c r="AH763" s="178"/>
      <c r="AI763" s="178"/>
      <c r="AJ763" s="178"/>
      <c r="AK763" s="178"/>
      <c r="AL763" s="178"/>
      <c r="AM763" s="178"/>
      <c r="AN763" s="178"/>
      <c r="AO763" s="178"/>
      <c r="AP763" s="178"/>
      <c r="AQ763" s="178"/>
      <c r="AR763" s="178"/>
      <c r="AS763" s="178"/>
      <c r="AT763" s="178"/>
      <c r="AU763" s="178"/>
      <c r="AV763" s="178"/>
      <c r="AW763" s="178"/>
      <c r="AX763" s="178"/>
      <c r="AY763" s="178"/>
      <c r="AZ763" s="178"/>
      <c r="BA763" s="178"/>
      <c r="BB763" s="178"/>
      <c r="BC763" s="178"/>
      <c r="BD763" s="178"/>
      <c r="BE763" s="178"/>
    </row>
    <row r="764" spans="1:57" ht="11.25" customHeight="1">
      <c r="A764" s="188"/>
      <c r="B764" s="188"/>
      <c r="C764" s="188"/>
      <c r="D764" s="188"/>
      <c r="E764" s="188"/>
      <c r="F764" s="188"/>
      <c r="G764" s="188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9"/>
      <c r="AB764" s="189"/>
      <c r="AC764" s="189"/>
      <c r="AD764" s="178"/>
      <c r="AE764" s="178"/>
      <c r="AF764" s="178"/>
      <c r="AG764" s="178"/>
      <c r="AH764" s="178"/>
      <c r="AI764" s="178"/>
      <c r="AJ764" s="178"/>
      <c r="AK764" s="178"/>
      <c r="AL764" s="178"/>
      <c r="AM764" s="178"/>
      <c r="AN764" s="178"/>
      <c r="AO764" s="178"/>
      <c r="AP764" s="178"/>
      <c r="AQ764" s="178"/>
      <c r="AR764" s="178"/>
      <c r="AS764" s="178"/>
      <c r="AT764" s="178"/>
      <c r="AU764" s="178"/>
      <c r="AV764" s="178"/>
      <c r="AW764" s="178"/>
      <c r="AX764" s="178"/>
      <c r="AY764" s="178"/>
      <c r="AZ764" s="178"/>
      <c r="BA764" s="178"/>
      <c r="BB764" s="178"/>
      <c r="BC764" s="178"/>
      <c r="BD764" s="178"/>
      <c r="BE764" s="178"/>
    </row>
    <row r="765" spans="1:57" ht="11.25" customHeight="1">
      <c r="A765" s="188"/>
      <c r="B765" s="188"/>
      <c r="C765" s="188"/>
      <c r="D765" s="188"/>
      <c r="E765" s="188"/>
      <c r="F765" s="188"/>
      <c r="G765" s="188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9"/>
      <c r="AB765" s="189"/>
      <c r="AC765" s="189"/>
      <c r="AD765" s="178"/>
      <c r="AE765" s="178"/>
      <c r="AF765" s="178"/>
      <c r="AG765" s="178"/>
      <c r="AH765" s="178"/>
      <c r="AI765" s="178"/>
      <c r="AJ765" s="178"/>
      <c r="AK765" s="178"/>
      <c r="AL765" s="178"/>
      <c r="AM765" s="178"/>
      <c r="AN765" s="178"/>
      <c r="AO765" s="178"/>
      <c r="AP765" s="178"/>
      <c r="AQ765" s="178"/>
      <c r="AR765" s="178"/>
      <c r="AS765" s="178"/>
      <c r="AT765" s="178"/>
      <c r="AU765" s="178"/>
      <c r="AV765" s="178"/>
      <c r="AW765" s="178"/>
      <c r="AX765" s="178"/>
      <c r="AY765" s="178"/>
      <c r="AZ765" s="178"/>
      <c r="BA765" s="178"/>
      <c r="BB765" s="178"/>
      <c r="BC765" s="178"/>
      <c r="BD765" s="178"/>
      <c r="BE765" s="178"/>
    </row>
    <row r="766" spans="1:57" ht="11.25" customHeight="1">
      <c r="A766" s="188"/>
      <c r="B766" s="188"/>
      <c r="C766" s="188"/>
      <c r="D766" s="188"/>
      <c r="E766" s="188"/>
      <c r="F766" s="188"/>
      <c r="G766" s="188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9"/>
      <c r="AB766" s="189"/>
      <c r="AC766" s="189"/>
      <c r="AD766" s="178"/>
      <c r="AE766" s="178"/>
      <c r="AF766" s="178"/>
      <c r="AG766" s="178"/>
      <c r="AH766" s="178"/>
      <c r="AI766" s="178"/>
      <c r="AJ766" s="178"/>
      <c r="AK766" s="178"/>
      <c r="AL766" s="178"/>
      <c r="AM766" s="178"/>
      <c r="AN766" s="178"/>
      <c r="AO766" s="178"/>
      <c r="AP766" s="178"/>
      <c r="AQ766" s="178"/>
      <c r="AR766" s="178"/>
      <c r="AS766" s="178"/>
      <c r="AT766" s="178"/>
      <c r="AU766" s="178"/>
      <c r="AV766" s="178"/>
      <c r="AW766" s="178"/>
      <c r="AX766" s="178"/>
      <c r="AY766" s="178"/>
      <c r="AZ766" s="178"/>
      <c r="BA766" s="178"/>
      <c r="BB766" s="178"/>
      <c r="BC766" s="178"/>
      <c r="BD766" s="178"/>
      <c r="BE766" s="178"/>
    </row>
    <row r="767" spans="1:57" ht="11.25" customHeight="1">
      <c r="A767" s="188"/>
      <c r="B767" s="188"/>
      <c r="C767" s="188"/>
      <c r="D767" s="188"/>
      <c r="E767" s="188"/>
      <c r="F767" s="188"/>
      <c r="G767" s="188"/>
      <c r="H767" s="188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9"/>
      <c r="AB767" s="189"/>
      <c r="AC767" s="189"/>
      <c r="AD767" s="178"/>
      <c r="AE767" s="178"/>
      <c r="AF767" s="178"/>
      <c r="AG767" s="178"/>
      <c r="AH767" s="178"/>
      <c r="AI767" s="178"/>
      <c r="AJ767" s="178"/>
      <c r="AK767" s="178"/>
      <c r="AL767" s="178"/>
      <c r="AM767" s="178"/>
      <c r="AN767" s="178"/>
      <c r="AO767" s="178"/>
      <c r="AP767" s="178"/>
      <c r="AQ767" s="178"/>
      <c r="AR767" s="178"/>
      <c r="AS767" s="178"/>
      <c r="AT767" s="178"/>
      <c r="AU767" s="178"/>
      <c r="AV767" s="178"/>
      <c r="AW767" s="178"/>
      <c r="AX767" s="178"/>
      <c r="AY767" s="178"/>
      <c r="AZ767" s="178"/>
      <c r="BA767" s="178"/>
      <c r="BB767" s="178"/>
      <c r="BC767" s="178"/>
      <c r="BD767" s="178"/>
      <c r="BE767" s="178"/>
    </row>
    <row r="768" spans="1:57" ht="11.25" customHeight="1">
      <c r="A768" s="188"/>
      <c r="B768" s="188"/>
      <c r="C768" s="188"/>
      <c r="D768" s="188"/>
      <c r="E768" s="188"/>
      <c r="F768" s="188"/>
      <c r="G768" s="188"/>
      <c r="H768" s="188"/>
      <c r="I768" s="188"/>
      <c r="J768" s="188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  <c r="U768" s="188"/>
      <c r="V768" s="188"/>
      <c r="W768" s="188"/>
      <c r="X768" s="188"/>
      <c r="Y768" s="188"/>
      <c r="Z768" s="188"/>
      <c r="AA768" s="189"/>
      <c r="AB768" s="189"/>
      <c r="AC768" s="189"/>
      <c r="AD768" s="178"/>
      <c r="AE768" s="178"/>
      <c r="AF768" s="178"/>
      <c r="AG768" s="178"/>
      <c r="AH768" s="178"/>
      <c r="AI768" s="178"/>
      <c r="AJ768" s="178"/>
      <c r="AK768" s="178"/>
      <c r="AL768" s="178"/>
      <c r="AM768" s="178"/>
      <c r="AN768" s="178"/>
      <c r="AO768" s="178"/>
      <c r="AP768" s="178"/>
      <c r="AQ768" s="178"/>
      <c r="AR768" s="178"/>
      <c r="AS768" s="178"/>
      <c r="AT768" s="178"/>
      <c r="AU768" s="178"/>
      <c r="AV768" s="178"/>
      <c r="AW768" s="178"/>
      <c r="AX768" s="178"/>
      <c r="AY768" s="178"/>
      <c r="AZ768" s="178"/>
      <c r="BA768" s="178"/>
      <c r="BB768" s="178"/>
      <c r="BC768" s="178"/>
      <c r="BD768" s="178"/>
      <c r="BE768" s="178"/>
    </row>
    <row r="769" spans="1:57" ht="11.25" customHeight="1">
      <c r="A769" s="188"/>
      <c r="B769" s="188"/>
      <c r="C769" s="188"/>
      <c r="D769" s="188"/>
      <c r="E769" s="188"/>
      <c r="F769" s="188"/>
      <c r="G769" s="188"/>
      <c r="H769" s="188"/>
      <c r="I769" s="188"/>
      <c r="J769" s="188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  <c r="U769" s="188"/>
      <c r="V769" s="188"/>
      <c r="W769" s="188"/>
      <c r="X769" s="188"/>
      <c r="Y769" s="188"/>
      <c r="Z769" s="188"/>
      <c r="AA769" s="189"/>
      <c r="AB769" s="189"/>
      <c r="AC769" s="189"/>
      <c r="AD769" s="178"/>
      <c r="AE769" s="178"/>
      <c r="AF769" s="178"/>
      <c r="AG769" s="178"/>
      <c r="AH769" s="178"/>
      <c r="AI769" s="178"/>
      <c r="AJ769" s="178"/>
      <c r="AK769" s="178"/>
      <c r="AL769" s="178"/>
      <c r="AM769" s="178"/>
      <c r="AN769" s="178"/>
      <c r="AO769" s="178"/>
      <c r="AP769" s="178"/>
      <c r="AQ769" s="178"/>
      <c r="AR769" s="178"/>
      <c r="AS769" s="178"/>
      <c r="AT769" s="178"/>
      <c r="AU769" s="178"/>
      <c r="AV769" s="178"/>
      <c r="AW769" s="178"/>
      <c r="AX769" s="178"/>
      <c r="AY769" s="178"/>
      <c r="AZ769" s="178"/>
      <c r="BA769" s="178"/>
      <c r="BB769" s="178"/>
      <c r="BC769" s="178"/>
      <c r="BD769" s="178"/>
      <c r="BE769" s="178"/>
    </row>
    <row r="770" spans="1:57" ht="11.25" customHeight="1">
      <c r="A770" s="188"/>
      <c r="B770" s="188"/>
      <c r="C770" s="188"/>
      <c r="D770" s="188"/>
      <c r="E770" s="188"/>
      <c r="F770" s="188"/>
      <c r="G770" s="188"/>
      <c r="H770" s="188"/>
      <c r="I770" s="188"/>
      <c r="J770" s="188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9"/>
      <c r="AB770" s="189"/>
      <c r="AC770" s="189"/>
      <c r="AD770" s="178"/>
      <c r="AE770" s="178"/>
      <c r="AF770" s="178"/>
      <c r="AG770" s="178"/>
      <c r="AH770" s="178"/>
      <c r="AI770" s="178"/>
      <c r="AJ770" s="178"/>
      <c r="AK770" s="178"/>
      <c r="AL770" s="178"/>
      <c r="AM770" s="178"/>
      <c r="AN770" s="178"/>
      <c r="AO770" s="178"/>
      <c r="AP770" s="178"/>
      <c r="AQ770" s="178"/>
      <c r="AR770" s="178"/>
      <c r="AS770" s="178"/>
      <c r="AT770" s="178"/>
      <c r="AU770" s="178"/>
      <c r="AV770" s="178"/>
      <c r="AW770" s="178"/>
      <c r="AX770" s="178"/>
      <c r="AY770" s="178"/>
      <c r="AZ770" s="178"/>
      <c r="BA770" s="178"/>
      <c r="BB770" s="178"/>
      <c r="BC770" s="178"/>
      <c r="BD770" s="178"/>
      <c r="BE770" s="178"/>
    </row>
    <row r="771" spans="1:57" ht="11.25" customHeight="1">
      <c r="A771" s="188"/>
      <c r="B771" s="188"/>
      <c r="C771" s="188"/>
      <c r="D771" s="188"/>
      <c r="E771" s="188"/>
      <c r="F771" s="188"/>
      <c r="G771" s="188"/>
      <c r="H771" s="188"/>
      <c r="I771" s="188"/>
      <c r="J771" s="188"/>
      <c r="K771" s="188"/>
      <c r="L771" s="188"/>
      <c r="M771" s="188"/>
      <c r="N771" s="188"/>
      <c r="O771" s="188"/>
      <c r="P771" s="188"/>
      <c r="Q771" s="188"/>
      <c r="R771" s="188"/>
      <c r="S771" s="188"/>
      <c r="T771" s="188"/>
      <c r="U771" s="188"/>
      <c r="V771" s="188"/>
      <c r="W771" s="188"/>
      <c r="X771" s="188"/>
      <c r="Y771" s="188"/>
      <c r="Z771" s="188"/>
      <c r="AA771" s="189"/>
      <c r="AB771" s="189"/>
      <c r="AC771" s="189"/>
      <c r="AD771" s="178"/>
      <c r="AE771" s="178"/>
      <c r="AF771" s="178"/>
      <c r="AG771" s="178"/>
      <c r="AH771" s="178"/>
      <c r="AI771" s="178"/>
      <c r="AJ771" s="178"/>
      <c r="AK771" s="178"/>
      <c r="AL771" s="178"/>
      <c r="AM771" s="178"/>
      <c r="AN771" s="178"/>
      <c r="AO771" s="178"/>
      <c r="AP771" s="178"/>
      <c r="AQ771" s="178"/>
      <c r="AR771" s="178"/>
      <c r="AS771" s="178"/>
      <c r="AT771" s="178"/>
      <c r="AU771" s="178"/>
      <c r="AV771" s="178"/>
      <c r="AW771" s="178"/>
      <c r="AX771" s="178"/>
      <c r="AY771" s="178"/>
      <c r="AZ771" s="178"/>
      <c r="BA771" s="178"/>
      <c r="BB771" s="178"/>
      <c r="BC771" s="178"/>
      <c r="BD771" s="178"/>
      <c r="BE771" s="178"/>
    </row>
    <row r="772" spans="1:57" ht="11.25" customHeight="1">
      <c r="A772" s="188"/>
      <c r="B772" s="188"/>
      <c r="C772" s="188"/>
      <c r="D772" s="188"/>
      <c r="E772" s="188"/>
      <c r="F772" s="188"/>
      <c r="G772" s="188"/>
      <c r="H772" s="188"/>
      <c r="I772" s="188"/>
      <c r="J772" s="188"/>
      <c r="K772" s="188"/>
      <c r="L772" s="188"/>
      <c r="M772" s="188"/>
      <c r="N772" s="188"/>
      <c r="O772" s="188"/>
      <c r="P772" s="188"/>
      <c r="Q772" s="188"/>
      <c r="R772" s="188"/>
      <c r="S772" s="188"/>
      <c r="T772" s="188"/>
      <c r="U772" s="188"/>
      <c r="V772" s="188"/>
      <c r="W772" s="188"/>
      <c r="X772" s="188"/>
      <c r="Y772" s="188"/>
      <c r="Z772" s="188"/>
      <c r="AA772" s="189"/>
      <c r="AB772" s="189"/>
      <c r="AC772" s="189"/>
      <c r="AD772" s="178"/>
      <c r="AE772" s="178"/>
      <c r="AF772" s="178"/>
      <c r="AG772" s="178"/>
      <c r="AH772" s="178"/>
      <c r="AI772" s="178"/>
      <c r="AJ772" s="178"/>
      <c r="AK772" s="178"/>
      <c r="AL772" s="178"/>
      <c r="AM772" s="178"/>
      <c r="AN772" s="178"/>
      <c r="AO772" s="178"/>
      <c r="AP772" s="178"/>
      <c r="AQ772" s="178"/>
      <c r="AR772" s="178"/>
      <c r="AS772" s="178"/>
      <c r="AT772" s="178"/>
      <c r="AU772" s="178"/>
      <c r="AV772" s="178"/>
      <c r="AW772" s="178"/>
      <c r="AX772" s="178"/>
      <c r="AY772" s="178"/>
      <c r="AZ772" s="178"/>
      <c r="BA772" s="178"/>
      <c r="BB772" s="178"/>
      <c r="BC772" s="178"/>
      <c r="BD772" s="178"/>
      <c r="BE772" s="178"/>
    </row>
    <row r="773" spans="1:57" ht="11.25" customHeight="1">
      <c r="A773" s="188"/>
      <c r="B773" s="188"/>
      <c r="C773" s="188"/>
      <c r="D773" s="188"/>
      <c r="E773" s="188"/>
      <c r="F773" s="188"/>
      <c r="G773" s="188"/>
      <c r="H773" s="188"/>
      <c r="I773" s="188"/>
      <c r="J773" s="188"/>
      <c r="K773" s="188"/>
      <c r="L773" s="188"/>
      <c r="M773" s="188"/>
      <c r="N773" s="188"/>
      <c r="O773" s="188"/>
      <c r="P773" s="188"/>
      <c r="Q773" s="188"/>
      <c r="R773" s="188"/>
      <c r="S773" s="188"/>
      <c r="T773" s="188"/>
      <c r="U773" s="188"/>
      <c r="V773" s="188"/>
      <c r="W773" s="188"/>
      <c r="X773" s="188"/>
      <c r="Y773" s="188"/>
      <c r="Z773" s="188"/>
      <c r="AA773" s="189"/>
      <c r="AB773" s="189"/>
      <c r="AC773" s="189"/>
      <c r="AD773" s="178"/>
      <c r="AE773" s="178"/>
      <c r="AF773" s="178"/>
      <c r="AG773" s="178"/>
      <c r="AH773" s="178"/>
      <c r="AI773" s="178"/>
      <c r="AJ773" s="178"/>
      <c r="AK773" s="178"/>
      <c r="AL773" s="178"/>
      <c r="AM773" s="178"/>
      <c r="AN773" s="178"/>
      <c r="AO773" s="178"/>
      <c r="AP773" s="178"/>
      <c r="AQ773" s="178"/>
      <c r="AR773" s="178"/>
      <c r="AS773" s="178"/>
      <c r="AT773" s="178"/>
      <c r="AU773" s="178"/>
      <c r="AV773" s="178"/>
      <c r="AW773" s="178"/>
      <c r="AX773" s="178"/>
      <c r="AY773" s="178"/>
      <c r="AZ773" s="178"/>
      <c r="BA773" s="178"/>
      <c r="BB773" s="178"/>
      <c r="BC773" s="178"/>
      <c r="BD773" s="178"/>
      <c r="BE773" s="178"/>
    </row>
    <row r="774" spans="1:57" ht="11.25" customHeight="1">
      <c r="A774" s="188"/>
      <c r="B774" s="188"/>
      <c r="C774" s="188"/>
      <c r="D774" s="188"/>
      <c r="E774" s="188"/>
      <c r="F774" s="188"/>
      <c r="G774" s="188"/>
      <c r="H774" s="188"/>
      <c r="I774" s="188"/>
      <c r="J774" s="188"/>
      <c r="K774" s="188"/>
      <c r="L774" s="188"/>
      <c r="M774" s="188"/>
      <c r="N774" s="188"/>
      <c r="O774" s="188"/>
      <c r="P774" s="188"/>
      <c r="Q774" s="188"/>
      <c r="R774" s="188"/>
      <c r="S774" s="188"/>
      <c r="T774" s="188"/>
      <c r="U774" s="188"/>
      <c r="V774" s="188"/>
      <c r="W774" s="188"/>
      <c r="X774" s="188"/>
      <c r="Y774" s="188"/>
      <c r="Z774" s="188"/>
      <c r="AA774" s="189"/>
      <c r="AB774" s="189"/>
      <c r="AC774" s="189"/>
      <c r="AD774" s="178"/>
      <c r="AE774" s="178"/>
      <c r="AF774" s="178"/>
      <c r="AG774" s="178"/>
      <c r="AH774" s="178"/>
      <c r="AI774" s="178"/>
      <c r="AJ774" s="178"/>
      <c r="AK774" s="178"/>
      <c r="AL774" s="178"/>
      <c r="AM774" s="178"/>
      <c r="AN774" s="178"/>
      <c r="AO774" s="178"/>
      <c r="AP774" s="178"/>
      <c r="AQ774" s="178"/>
      <c r="AR774" s="178"/>
      <c r="AS774" s="178"/>
      <c r="AT774" s="178"/>
      <c r="AU774" s="178"/>
      <c r="AV774" s="178"/>
      <c r="AW774" s="178"/>
      <c r="AX774" s="178"/>
      <c r="AY774" s="178"/>
      <c r="AZ774" s="178"/>
      <c r="BA774" s="178"/>
      <c r="BB774" s="178"/>
      <c r="BC774" s="178"/>
      <c r="BD774" s="178"/>
      <c r="BE774" s="178"/>
    </row>
    <row r="775" spans="1:57" ht="11.25" customHeight="1">
      <c r="A775" s="188"/>
      <c r="B775" s="188"/>
      <c r="C775" s="188"/>
      <c r="D775" s="188"/>
      <c r="E775" s="188"/>
      <c r="F775" s="188"/>
      <c r="G775" s="188"/>
      <c r="H775" s="188"/>
      <c r="I775" s="188"/>
      <c r="J775" s="188"/>
      <c r="K775" s="188"/>
      <c r="L775" s="188"/>
      <c r="M775" s="188"/>
      <c r="N775" s="188"/>
      <c r="O775" s="188"/>
      <c r="P775" s="188"/>
      <c r="Q775" s="188"/>
      <c r="R775" s="188"/>
      <c r="S775" s="188"/>
      <c r="T775" s="188"/>
      <c r="U775" s="188"/>
      <c r="V775" s="188"/>
      <c r="W775" s="188"/>
      <c r="X775" s="188"/>
      <c r="Y775" s="188"/>
      <c r="Z775" s="188"/>
      <c r="AA775" s="189"/>
      <c r="AB775" s="189"/>
      <c r="AC775" s="189"/>
      <c r="AD775" s="178"/>
      <c r="AE775" s="178"/>
      <c r="AF775" s="178"/>
      <c r="AG775" s="178"/>
      <c r="AH775" s="178"/>
      <c r="AI775" s="178"/>
      <c r="AJ775" s="178"/>
      <c r="AK775" s="178"/>
      <c r="AL775" s="178"/>
      <c r="AM775" s="178"/>
      <c r="AN775" s="178"/>
      <c r="AO775" s="178"/>
      <c r="AP775" s="178"/>
      <c r="AQ775" s="178"/>
      <c r="AR775" s="178"/>
      <c r="AS775" s="178"/>
      <c r="AT775" s="178"/>
      <c r="AU775" s="178"/>
      <c r="AV775" s="178"/>
      <c r="AW775" s="178"/>
      <c r="AX775" s="178"/>
      <c r="AY775" s="178"/>
      <c r="AZ775" s="178"/>
      <c r="BA775" s="178"/>
      <c r="BB775" s="178"/>
      <c r="BC775" s="178"/>
      <c r="BD775" s="178"/>
      <c r="BE775" s="178"/>
    </row>
    <row r="776" spans="1:57" ht="11.25" customHeight="1">
      <c r="A776" s="188"/>
      <c r="B776" s="188"/>
      <c r="C776" s="188"/>
      <c r="D776" s="188"/>
      <c r="E776" s="188"/>
      <c r="F776" s="188"/>
      <c r="G776" s="188"/>
      <c r="H776" s="188"/>
      <c r="I776" s="188"/>
      <c r="J776" s="188"/>
      <c r="K776" s="188"/>
      <c r="L776" s="188"/>
      <c r="M776" s="188"/>
      <c r="N776" s="188"/>
      <c r="O776" s="188"/>
      <c r="P776" s="188"/>
      <c r="Q776" s="188"/>
      <c r="R776" s="188"/>
      <c r="S776" s="188"/>
      <c r="T776" s="188"/>
      <c r="U776" s="188"/>
      <c r="V776" s="188"/>
      <c r="W776" s="188"/>
      <c r="X776" s="188"/>
      <c r="Y776" s="188"/>
      <c r="Z776" s="188"/>
      <c r="AA776" s="189"/>
      <c r="AB776" s="189"/>
      <c r="AC776" s="189"/>
      <c r="AD776" s="178"/>
      <c r="AE776" s="178"/>
      <c r="AF776" s="178"/>
      <c r="AG776" s="178"/>
      <c r="AH776" s="178"/>
      <c r="AI776" s="178"/>
      <c r="AJ776" s="178"/>
      <c r="AK776" s="178"/>
      <c r="AL776" s="178"/>
      <c r="AM776" s="178"/>
      <c r="AN776" s="178"/>
      <c r="AO776" s="178"/>
      <c r="AP776" s="178"/>
      <c r="AQ776" s="178"/>
      <c r="AR776" s="178"/>
      <c r="AS776" s="178"/>
      <c r="AT776" s="178"/>
      <c r="AU776" s="178"/>
      <c r="AV776" s="178"/>
      <c r="AW776" s="178"/>
      <c r="AX776" s="178"/>
      <c r="AY776" s="178"/>
      <c r="AZ776" s="178"/>
      <c r="BA776" s="178"/>
      <c r="BB776" s="178"/>
      <c r="BC776" s="178"/>
      <c r="BD776" s="178"/>
      <c r="BE776" s="178"/>
    </row>
    <row r="777" spans="1:57" ht="11.25" customHeight="1">
      <c r="A777" s="188"/>
      <c r="B777" s="188"/>
      <c r="C777" s="188"/>
      <c r="D777" s="188"/>
      <c r="E777" s="188"/>
      <c r="F777" s="188"/>
      <c r="G777" s="188"/>
      <c r="H777" s="188"/>
      <c r="I777" s="188"/>
      <c r="J777" s="188"/>
      <c r="K777" s="188"/>
      <c r="L777" s="188"/>
      <c r="M777" s="188"/>
      <c r="N777" s="188"/>
      <c r="O777" s="188"/>
      <c r="P777" s="188"/>
      <c r="Q777" s="188"/>
      <c r="R777" s="188"/>
      <c r="S777" s="188"/>
      <c r="T777" s="188"/>
      <c r="U777" s="188"/>
      <c r="V777" s="188"/>
      <c r="W777" s="188"/>
      <c r="X777" s="188"/>
      <c r="Y777" s="188"/>
      <c r="Z777" s="188"/>
      <c r="AA777" s="189"/>
      <c r="AB777" s="189"/>
      <c r="AC777" s="189"/>
      <c r="AD777" s="178"/>
      <c r="AE777" s="178"/>
      <c r="AF777" s="178"/>
      <c r="AG777" s="178"/>
      <c r="AH777" s="178"/>
      <c r="AI777" s="178"/>
      <c r="AJ777" s="178"/>
      <c r="AK777" s="178"/>
      <c r="AL777" s="178"/>
      <c r="AM777" s="178"/>
      <c r="AN777" s="178"/>
      <c r="AO777" s="178"/>
      <c r="AP777" s="178"/>
      <c r="AQ777" s="178"/>
      <c r="AR777" s="178"/>
      <c r="AS777" s="178"/>
      <c r="AT777" s="178"/>
      <c r="AU777" s="178"/>
      <c r="AV777" s="178"/>
      <c r="AW777" s="178"/>
      <c r="AX777" s="178"/>
      <c r="AY777" s="178"/>
      <c r="AZ777" s="178"/>
      <c r="BA777" s="178"/>
      <c r="BB777" s="178"/>
      <c r="BC777" s="178"/>
      <c r="BD777" s="178"/>
      <c r="BE777" s="178"/>
    </row>
    <row r="778" spans="1:57" ht="11.25" customHeight="1">
      <c r="A778" s="188"/>
      <c r="B778" s="188"/>
      <c r="C778" s="188"/>
      <c r="D778" s="188"/>
      <c r="E778" s="188"/>
      <c r="F778" s="188"/>
      <c r="G778" s="188"/>
      <c r="H778" s="188"/>
      <c r="I778" s="188"/>
      <c r="J778" s="188"/>
      <c r="K778" s="188"/>
      <c r="L778" s="188"/>
      <c r="M778" s="188"/>
      <c r="N778" s="188"/>
      <c r="O778" s="188"/>
      <c r="P778" s="188"/>
      <c r="Q778" s="188"/>
      <c r="R778" s="188"/>
      <c r="S778" s="188"/>
      <c r="T778" s="188"/>
      <c r="U778" s="188"/>
      <c r="V778" s="188"/>
      <c r="W778" s="188"/>
      <c r="X778" s="188"/>
      <c r="Y778" s="188"/>
      <c r="Z778" s="188"/>
      <c r="AA778" s="189"/>
      <c r="AB778" s="189"/>
      <c r="AC778" s="189"/>
      <c r="AD778" s="178"/>
      <c r="AE778" s="178"/>
      <c r="AF778" s="178"/>
      <c r="AG778" s="178"/>
      <c r="AH778" s="178"/>
      <c r="AI778" s="178"/>
      <c r="AJ778" s="178"/>
      <c r="AK778" s="178"/>
      <c r="AL778" s="178"/>
      <c r="AM778" s="178"/>
      <c r="AN778" s="178"/>
      <c r="AO778" s="178"/>
      <c r="AP778" s="178"/>
      <c r="AQ778" s="178"/>
      <c r="AR778" s="178"/>
      <c r="AS778" s="178"/>
      <c r="AT778" s="178"/>
      <c r="AU778" s="178"/>
      <c r="AV778" s="178"/>
      <c r="AW778" s="178"/>
      <c r="AX778" s="178"/>
      <c r="AY778" s="178"/>
      <c r="AZ778" s="178"/>
      <c r="BA778" s="178"/>
      <c r="BB778" s="178"/>
      <c r="BC778" s="178"/>
      <c r="BD778" s="178"/>
      <c r="BE778" s="178"/>
    </row>
    <row r="779" spans="1:57" ht="11.25" customHeight="1">
      <c r="A779" s="188"/>
      <c r="B779" s="188"/>
      <c r="C779" s="188"/>
      <c r="D779" s="188"/>
      <c r="E779" s="188"/>
      <c r="F779" s="188"/>
      <c r="G779" s="188"/>
      <c r="H779" s="188"/>
      <c r="I779" s="188"/>
      <c r="J779" s="188"/>
      <c r="K779" s="188"/>
      <c r="L779" s="188"/>
      <c r="M779" s="188"/>
      <c r="N779" s="188"/>
      <c r="O779" s="188"/>
      <c r="P779" s="188"/>
      <c r="Q779" s="188"/>
      <c r="R779" s="188"/>
      <c r="S779" s="188"/>
      <c r="T779" s="188"/>
      <c r="U779" s="188"/>
      <c r="V779" s="188"/>
      <c r="W779" s="188"/>
      <c r="X779" s="188"/>
      <c r="Y779" s="188"/>
      <c r="Z779" s="188"/>
      <c r="AA779" s="189"/>
      <c r="AB779" s="189"/>
      <c r="AC779" s="189"/>
      <c r="AD779" s="178"/>
      <c r="AE779" s="178"/>
      <c r="AF779" s="178"/>
      <c r="AG779" s="178"/>
      <c r="AH779" s="178"/>
      <c r="AI779" s="178"/>
      <c r="AJ779" s="178"/>
      <c r="AK779" s="178"/>
      <c r="AL779" s="178"/>
      <c r="AM779" s="178"/>
      <c r="AN779" s="178"/>
      <c r="AO779" s="178"/>
      <c r="AP779" s="178"/>
      <c r="AQ779" s="178"/>
      <c r="AR779" s="178"/>
      <c r="AS779" s="178"/>
      <c r="AT779" s="178"/>
      <c r="AU779" s="178"/>
      <c r="AV779" s="178"/>
      <c r="AW779" s="178"/>
      <c r="AX779" s="178"/>
      <c r="AY779" s="178"/>
      <c r="AZ779" s="178"/>
      <c r="BA779" s="178"/>
      <c r="BB779" s="178"/>
      <c r="BC779" s="178"/>
      <c r="BD779" s="178"/>
      <c r="BE779" s="178"/>
    </row>
    <row r="780" spans="1:57" ht="11.25" customHeight="1">
      <c r="A780" s="188"/>
      <c r="B780" s="188"/>
      <c r="C780" s="188"/>
      <c r="D780" s="188"/>
      <c r="E780" s="188"/>
      <c r="F780" s="188"/>
      <c r="G780" s="188"/>
      <c r="H780" s="188"/>
      <c r="I780" s="188"/>
      <c r="J780" s="188"/>
      <c r="K780" s="188"/>
      <c r="L780" s="188"/>
      <c r="M780" s="188"/>
      <c r="N780" s="188"/>
      <c r="O780" s="188"/>
      <c r="P780" s="188"/>
      <c r="Q780" s="188"/>
      <c r="R780" s="188"/>
      <c r="S780" s="188"/>
      <c r="T780" s="188"/>
      <c r="U780" s="188"/>
      <c r="V780" s="188"/>
      <c r="W780" s="188"/>
      <c r="X780" s="188"/>
      <c r="Y780" s="188"/>
      <c r="Z780" s="188"/>
      <c r="AA780" s="189"/>
      <c r="AB780" s="189"/>
      <c r="AC780" s="189"/>
      <c r="AD780" s="178"/>
      <c r="AE780" s="178"/>
      <c r="AF780" s="178"/>
      <c r="AG780" s="178"/>
      <c r="AH780" s="178"/>
      <c r="AI780" s="178"/>
      <c r="AJ780" s="178"/>
      <c r="AK780" s="178"/>
      <c r="AL780" s="178"/>
      <c r="AM780" s="178"/>
      <c r="AN780" s="178"/>
      <c r="AO780" s="178"/>
      <c r="AP780" s="178"/>
      <c r="AQ780" s="178"/>
      <c r="AR780" s="178"/>
      <c r="AS780" s="178"/>
      <c r="AT780" s="178"/>
      <c r="AU780" s="178"/>
      <c r="AV780" s="178"/>
      <c r="AW780" s="178"/>
      <c r="AX780" s="178"/>
      <c r="AY780" s="178"/>
      <c r="AZ780" s="178"/>
      <c r="BA780" s="178"/>
      <c r="BB780" s="178"/>
      <c r="BC780" s="178"/>
      <c r="BD780" s="178"/>
      <c r="BE780" s="178"/>
    </row>
    <row r="781" spans="1:57" ht="11.25" customHeight="1">
      <c r="A781" s="188"/>
      <c r="B781" s="188"/>
      <c r="C781" s="188"/>
      <c r="D781" s="188"/>
      <c r="E781" s="188"/>
      <c r="F781" s="188"/>
      <c r="G781" s="188"/>
      <c r="H781" s="188"/>
      <c r="I781" s="188"/>
      <c r="J781" s="188"/>
      <c r="K781" s="188"/>
      <c r="L781" s="188"/>
      <c r="M781" s="188"/>
      <c r="N781" s="188"/>
      <c r="O781" s="188"/>
      <c r="P781" s="188"/>
      <c r="Q781" s="188"/>
      <c r="R781" s="188"/>
      <c r="S781" s="188"/>
      <c r="T781" s="188"/>
      <c r="U781" s="188"/>
      <c r="V781" s="188"/>
      <c r="W781" s="188"/>
      <c r="X781" s="188"/>
      <c r="Y781" s="188"/>
      <c r="Z781" s="188"/>
      <c r="AA781" s="189"/>
      <c r="AB781" s="189"/>
      <c r="AC781" s="189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8"/>
      <c r="AT781" s="178"/>
      <c r="AU781" s="178"/>
      <c r="AV781" s="178"/>
      <c r="AW781" s="178"/>
      <c r="AX781" s="178"/>
      <c r="AY781" s="178"/>
      <c r="AZ781" s="178"/>
      <c r="BA781" s="178"/>
      <c r="BB781" s="178"/>
      <c r="BC781" s="178"/>
      <c r="BD781" s="178"/>
      <c r="BE781" s="178"/>
    </row>
    <row r="782" spans="1:57" ht="11.25" customHeight="1">
      <c r="A782" s="188"/>
      <c r="B782" s="188"/>
      <c r="C782" s="188"/>
      <c r="D782" s="188"/>
      <c r="E782" s="188"/>
      <c r="F782" s="188"/>
      <c r="G782" s="188"/>
      <c r="H782" s="188"/>
      <c r="I782" s="188"/>
      <c r="J782" s="188"/>
      <c r="K782" s="188"/>
      <c r="L782" s="188"/>
      <c r="M782" s="188"/>
      <c r="N782" s="188"/>
      <c r="O782" s="188"/>
      <c r="P782" s="188"/>
      <c r="Q782" s="188"/>
      <c r="R782" s="188"/>
      <c r="S782" s="188"/>
      <c r="T782" s="188"/>
      <c r="U782" s="188"/>
      <c r="V782" s="188"/>
      <c r="W782" s="188"/>
      <c r="X782" s="188"/>
      <c r="Y782" s="188"/>
      <c r="Z782" s="188"/>
      <c r="AA782" s="189"/>
      <c r="AB782" s="189"/>
      <c r="AC782" s="189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8"/>
      <c r="AT782" s="178"/>
      <c r="AU782" s="178"/>
      <c r="AV782" s="178"/>
      <c r="AW782" s="178"/>
      <c r="AX782" s="178"/>
      <c r="AY782" s="178"/>
      <c r="AZ782" s="178"/>
      <c r="BA782" s="178"/>
      <c r="BB782" s="178"/>
      <c r="BC782" s="178"/>
      <c r="BD782" s="178"/>
      <c r="BE782" s="178"/>
    </row>
    <row r="783" spans="1:57" ht="11.25" customHeight="1">
      <c r="A783" s="188"/>
      <c r="B783" s="188"/>
      <c r="C783" s="188"/>
      <c r="D783" s="188"/>
      <c r="E783" s="188"/>
      <c r="F783" s="188"/>
      <c r="G783" s="188"/>
      <c r="H783" s="188"/>
      <c r="I783" s="188"/>
      <c r="J783" s="188"/>
      <c r="K783" s="188"/>
      <c r="L783" s="188"/>
      <c r="M783" s="188"/>
      <c r="N783" s="188"/>
      <c r="O783" s="188"/>
      <c r="P783" s="188"/>
      <c r="Q783" s="188"/>
      <c r="R783" s="188"/>
      <c r="S783" s="188"/>
      <c r="T783" s="188"/>
      <c r="U783" s="188"/>
      <c r="V783" s="188"/>
      <c r="W783" s="188"/>
      <c r="X783" s="188"/>
      <c r="Y783" s="188"/>
      <c r="Z783" s="188"/>
      <c r="AA783" s="189"/>
      <c r="AB783" s="189"/>
      <c r="AC783" s="189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8"/>
      <c r="AT783" s="178"/>
      <c r="AU783" s="178"/>
      <c r="AV783" s="178"/>
      <c r="AW783" s="178"/>
      <c r="AX783" s="178"/>
      <c r="AY783" s="178"/>
      <c r="AZ783" s="178"/>
      <c r="BA783" s="178"/>
      <c r="BB783" s="178"/>
      <c r="BC783" s="178"/>
      <c r="BD783" s="178"/>
      <c r="BE783" s="178"/>
    </row>
    <row r="784" spans="1:57" ht="11.25" customHeight="1">
      <c r="A784" s="188"/>
      <c r="B784" s="188"/>
      <c r="C784" s="188"/>
      <c r="D784" s="188"/>
      <c r="E784" s="188"/>
      <c r="F784" s="188"/>
      <c r="G784" s="188"/>
      <c r="H784" s="188"/>
      <c r="I784" s="188"/>
      <c r="J784" s="188"/>
      <c r="K784" s="188"/>
      <c r="L784" s="188"/>
      <c r="M784" s="188"/>
      <c r="N784" s="188"/>
      <c r="O784" s="188"/>
      <c r="P784" s="188"/>
      <c r="Q784" s="188"/>
      <c r="R784" s="188"/>
      <c r="S784" s="188"/>
      <c r="T784" s="188"/>
      <c r="U784" s="188"/>
      <c r="V784" s="188"/>
      <c r="W784" s="188"/>
      <c r="X784" s="188"/>
      <c r="Y784" s="188"/>
      <c r="Z784" s="188"/>
      <c r="AA784" s="189"/>
      <c r="AB784" s="189"/>
      <c r="AC784" s="189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8"/>
      <c r="AT784" s="178"/>
      <c r="AU784" s="178"/>
      <c r="AV784" s="178"/>
      <c r="AW784" s="178"/>
      <c r="AX784" s="178"/>
      <c r="AY784" s="178"/>
      <c r="AZ784" s="178"/>
      <c r="BA784" s="178"/>
      <c r="BB784" s="178"/>
      <c r="BC784" s="178"/>
      <c r="BD784" s="178"/>
      <c r="BE784" s="178"/>
    </row>
    <row r="785" spans="1:57" ht="11.25" customHeight="1">
      <c r="A785" s="188"/>
      <c r="B785" s="188"/>
      <c r="C785" s="188"/>
      <c r="D785" s="188"/>
      <c r="E785" s="188"/>
      <c r="F785" s="188"/>
      <c r="G785" s="188"/>
      <c r="H785" s="188"/>
      <c r="I785" s="188"/>
      <c r="J785" s="188"/>
      <c r="K785" s="188"/>
      <c r="L785" s="188"/>
      <c r="M785" s="188"/>
      <c r="N785" s="188"/>
      <c r="O785" s="188"/>
      <c r="P785" s="188"/>
      <c r="Q785" s="188"/>
      <c r="R785" s="188"/>
      <c r="S785" s="188"/>
      <c r="T785" s="188"/>
      <c r="U785" s="188"/>
      <c r="V785" s="188"/>
      <c r="W785" s="188"/>
      <c r="X785" s="188"/>
      <c r="Y785" s="188"/>
      <c r="Z785" s="188"/>
      <c r="AA785" s="189"/>
      <c r="AB785" s="189"/>
      <c r="AC785" s="189"/>
      <c r="AD785" s="178"/>
      <c r="AE785" s="178"/>
      <c r="AF785" s="178"/>
      <c r="AG785" s="178"/>
      <c r="AH785" s="178"/>
      <c r="AI785" s="178"/>
      <c r="AJ785" s="178"/>
      <c r="AK785" s="178"/>
      <c r="AL785" s="178"/>
      <c r="AM785" s="178"/>
      <c r="AN785" s="178"/>
      <c r="AO785" s="178"/>
      <c r="AP785" s="178"/>
      <c r="AQ785" s="178"/>
      <c r="AR785" s="178"/>
      <c r="AS785" s="178"/>
      <c r="AT785" s="178"/>
      <c r="AU785" s="178"/>
      <c r="AV785" s="178"/>
      <c r="AW785" s="178"/>
      <c r="AX785" s="178"/>
      <c r="AY785" s="178"/>
      <c r="AZ785" s="178"/>
      <c r="BA785" s="178"/>
      <c r="BB785" s="178"/>
      <c r="BC785" s="178"/>
      <c r="BD785" s="178"/>
      <c r="BE785" s="178"/>
    </row>
    <row r="786" spans="1:57" ht="11.25" customHeight="1">
      <c r="A786" s="188"/>
      <c r="B786" s="188"/>
      <c r="C786" s="188"/>
      <c r="D786" s="188"/>
      <c r="E786" s="188"/>
      <c r="F786" s="188"/>
      <c r="G786" s="188"/>
      <c r="H786" s="188"/>
      <c r="I786" s="188"/>
      <c r="J786" s="188"/>
      <c r="K786" s="188"/>
      <c r="L786" s="188"/>
      <c r="M786" s="188"/>
      <c r="N786" s="188"/>
      <c r="O786" s="188"/>
      <c r="P786" s="188"/>
      <c r="Q786" s="188"/>
      <c r="R786" s="188"/>
      <c r="S786" s="188"/>
      <c r="T786" s="188"/>
      <c r="U786" s="188"/>
      <c r="V786" s="188"/>
      <c r="W786" s="188"/>
      <c r="X786" s="188"/>
      <c r="Y786" s="188"/>
      <c r="Z786" s="188"/>
      <c r="AA786" s="189"/>
      <c r="AB786" s="189"/>
      <c r="AC786" s="189"/>
      <c r="AD786" s="178"/>
      <c r="AE786" s="178"/>
      <c r="AF786" s="178"/>
      <c r="AG786" s="178"/>
      <c r="AH786" s="178"/>
      <c r="AI786" s="178"/>
      <c r="AJ786" s="178"/>
      <c r="AK786" s="178"/>
      <c r="AL786" s="178"/>
      <c r="AM786" s="178"/>
      <c r="AN786" s="178"/>
      <c r="AO786" s="178"/>
      <c r="AP786" s="178"/>
      <c r="AQ786" s="178"/>
      <c r="AR786" s="178"/>
      <c r="AS786" s="178"/>
      <c r="AT786" s="178"/>
      <c r="AU786" s="178"/>
      <c r="AV786" s="178"/>
      <c r="AW786" s="178"/>
      <c r="AX786" s="178"/>
      <c r="AY786" s="178"/>
      <c r="AZ786" s="178"/>
      <c r="BA786" s="178"/>
      <c r="BB786" s="178"/>
      <c r="BC786" s="178"/>
      <c r="BD786" s="178"/>
      <c r="BE786" s="178"/>
    </row>
    <row r="787" spans="1:57" ht="11.25" customHeight="1">
      <c r="A787" s="188"/>
      <c r="B787" s="188"/>
      <c r="C787" s="188"/>
      <c r="D787" s="188"/>
      <c r="E787" s="188"/>
      <c r="F787" s="188"/>
      <c r="G787" s="188"/>
      <c r="H787" s="188"/>
      <c r="I787" s="188"/>
      <c r="J787" s="188"/>
      <c r="K787" s="188"/>
      <c r="L787" s="188"/>
      <c r="M787" s="188"/>
      <c r="N787" s="188"/>
      <c r="O787" s="188"/>
      <c r="P787" s="188"/>
      <c r="Q787" s="188"/>
      <c r="R787" s="188"/>
      <c r="S787" s="188"/>
      <c r="T787" s="188"/>
      <c r="U787" s="188"/>
      <c r="V787" s="188"/>
      <c r="W787" s="188"/>
      <c r="X787" s="188"/>
      <c r="Y787" s="188"/>
      <c r="Z787" s="188"/>
      <c r="AA787" s="189"/>
      <c r="AB787" s="189"/>
      <c r="AC787" s="189"/>
      <c r="AD787" s="178"/>
      <c r="AE787" s="178"/>
      <c r="AF787" s="178"/>
      <c r="AG787" s="178"/>
      <c r="AH787" s="178"/>
      <c r="AI787" s="178"/>
      <c r="AJ787" s="178"/>
      <c r="AK787" s="178"/>
      <c r="AL787" s="178"/>
      <c r="AM787" s="178"/>
      <c r="AN787" s="178"/>
      <c r="AO787" s="178"/>
      <c r="AP787" s="178"/>
      <c r="AQ787" s="178"/>
      <c r="AR787" s="178"/>
      <c r="AS787" s="178"/>
      <c r="AT787" s="178"/>
      <c r="AU787" s="178"/>
      <c r="AV787" s="178"/>
      <c r="AW787" s="178"/>
      <c r="AX787" s="178"/>
      <c r="AY787" s="178"/>
      <c r="AZ787" s="178"/>
      <c r="BA787" s="178"/>
      <c r="BB787" s="178"/>
      <c r="BC787" s="178"/>
      <c r="BD787" s="178"/>
      <c r="BE787" s="178"/>
    </row>
    <row r="788" spans="1:57" ht="11.25" customHeight="1">
      <c r="A788" s="188"/>
      <c r="B788" s="188"/>
      <c r="C788" s="188"/>
      <c r="D788" s="188"/>
      <c r="E788" s="188"/>
      <c r="F788" s="188"/>
      <c r="G788" s="188"/>
      <c r="H788" s="188"/>
      <c r="I788" s="188"/>
      <c r="J788" s="188"/>
      <c r="K788" s="188"/>
      <c r="L788" s="188"/>
      <c r="M788" s="188"/>
      <c r="N788" s="188"/>
      <c r="O788" s="188"/>
      <c r="P788" s="188"/>
      <c r="Q788" s="188"/>
      <c r="R788" s="188"/>
      <c r="S788" s="188"/>
      <c r="T788" s="188"/>
      <c r="U788" s="188"/>
      <c r="V788" s="188"/>
      <c r="W788" s="188"/>
      <c r="X788" s="188"/>
      <c r="Y788" s="188"/>
      <c r="Z788" s="188"/>
      <c r="AA788" s="189"/>
      <c r="AB788" s="189"/>
      <c r="AC788" s="189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78"/>
      <c r="AT788" s="178"/>
      <c r="AU788" s="178"/>
      <c r="AV788" s="178"/>
      <c r="AW788" s="178"/>
      <c r="AX788" s="178"/>
      <c r="AY788" s="178"/>
      <c r="AZ788" s="178"/>
      <c r="BA788" s="178"/>
      <c r="BB788" s="178"/>
      <c r="BC788" s="178"/>
      <c r="BD788" s="178"/>
      <c r="BE788" s="178"/>
    </row>
    <row r="789" spans="1:57" ht="11.25" customHeight="1">
      <c r="A789" s="188"/>
      <c r="B789" s="188"/>
      <c r="C789" s="188"/>
      <c r="D789" s="188"/>
      <c r="E789" s="188"/>
      <c r="F789" s="188"/>
      <c r="G789" s="188"/>
      <c r="H789" s="188"/>
      <c r="I789" s="188"/>
      <c r="J789" s="188"/>
      <c r="K789" s="188"/>
      <c r="L789" s="188"/>
      <c r="M789" s="188"/>
      <c r="N789" s="188"/>
      <c r="O789" s="188"/>
      <c r="P789" s="188"/>
      <c r="Q789" s="188"/>
      <c r="R789" s="188"/>
      <c r="S789" s="188"/>
      <c r="T789" s="188"/>
      <c r="U789" s="188"/>
      <c r="V789" s="188"/>
      <c r="W789" s="188"/>
      <c r="X789" s="188"/>
      <c r="Y789" s="188"/>
      <c r="Z789" s="188"/>
      <c r="AA789" s="189"/>
      <c r="AB789" s="189"/>
      <c r="AC789" s="189"/>
      <c r="AD789" s="178"/>
      <c r="AE789" s="178"/>
      <c r="AF789" s="178"/>
      <c r="AG789" s="178"/>
      <c r="AH789" s="178"/>
      <c r="AI789" s="178"/>
      <c r="AJ789" s="178"/>
      <c r="AK789" s="178"/>
      <c r="AL789" s="178"/>
      <c r="AM789" s="178"/>
      <c r="AN789" s="178"/>
      <c r="AO789" s="178"/>
      <c r="AP789" s="178"/>
      <c r="AQ789" s="178"/>
      <c r="AR789" s="178"/>
      <c r="AS789" s="178"/>
      <c r="AT789" s="178"/>
      <c r="AU789" s="178"/>
      <c r="AV789" s="178"/>
      <c r="AW789" s="178"/>
      <c r="AX789" s="178"/>
      <c r="AY789" s="178"/>
      <c r="AZ789" s="178"/>
      <c r="BA789" s="178"/>
      <c r="BB789" s="178"/>
      <c r="BC789" s="178"/>
      <c r="BD789" s="178"/>
      <c r="BE789" s="178"/>
    </row>
    <row r="790" spans="1:57" ht="11.25" customHeight="1">
      <c r="A790" s="188"/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  <c r="P790" s="188"/>
      <c r="Q790" s="188"/>
      <c r="R790" s="188"/>
      <c r="S790" s="188"/>
      <c r="T790" s="188"/>
      <c r="U790" s="188"/>
      <c r="V790" s="188"/>
      <c r="W790" s="188"/>
      <c r="X790" s="188"/>
      <c r="Y790" s="188"/>
      <c r="Z790" s="188"/>
      <c r="AA790" s="189"/>
      <c r="AB790" s="189"/>
      <c r="AC790" s="189"/>
      <c r="AD790" s="178"/>
      <c r="AE790" s="178"/>
      <c r="AF790" s="178"/>
      <c r="AG790" s="178"/>
      <c r="AH790" s="178"/>
      <c r="AI790" s="178"/>
      <c r="AJ790" s="178"/>
      <c r="AK790" s="178"/>
      <c r="AL790" s="178"/>
      <c r="AM790" s="178"/>
      <c r="AN790" s="178"/>
      <c r="AO790" s="178"/>
      <c r="AP790" s="178"/>
      <c r="AQ790" s="178"/>
      <c r="AR790" s="178"/>
      <c r="AS790" s="178"/>
      <c r="AT790" s="178"/>
      <c r="AU790" s="178"/>
      <c r="AV790" s="178"/>
      <c r="AW790" s="178"/>
      <c r="AX790" s="178"/>
      <c r="AY790" s="178"/>
      <c r="AZ790" s="178"/>
      <c r="BA790" s="178"/>
      <c r="BB790" s="178"/>
      <c r="BC790" s="178"/>
      <c r="BD790" s="178"/>
      <c r="BE790" s="178"/>
    </row>
    <row r="791" spans="1:57" ht="11.25" customHeight="1">
      <c r="A791" s="188"/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  <c r="P791" s="188"/>
      <c r="Q791" s="188"/>
      <c r="R791" s="188"/>
      <c r="S791" s="188"/>
      <c r="T791" s="188"/>
      <c r="U791" s="188"/>
      <c r="V791" s="188"/>
      <c r="W791" s="188"/>
      <c r="X791" s="188"/>
      <c r="Y791" s="188"/>
      <c r="Z791" s="188"/>
      <c r="AA791" s="189"/>
      <c r="AB791" s="189"/>
      <c r="AC791" s="189"/>
      <c r="AD791" s="178"/>
      <c r="AE791" s="178"/>
      <c r="AF791" s="178"/>
      <c r="AG791" s="178"/>
      <c r="AH791" s="178"/>
      <c r="AI791" s="178"/>
      <c r="AJ791" s="178"/>
      <c r="AK791" s="178"/>
      <c r="AL791" s="178"/>
      <c r="AM791" s="178"/>
      <c r="AN791" s="178"/>
      <c r="AO791" s="178"/>
      <c r="AP791" s="178"/>
      <c r="AQ791" s="178"/>
      <c r="AR791" s="178"/>
      <c r="AS791" s="178"/>
      <c r="AT791" s="178"/>
      <c r="AU791" s="178"/>
      <c r="AV791" s="178"/>
      <c r="AW791" s="178"/>
      <c r="AX791" s="178"/>
      <c r="AY791" s="178"/>
      <c r="AZ791" s="178"/>
      <c r="BA791" s="178"/>
      <c r="BB791" s="178"/>
      <c r="BC791" s="178"/>
      <c r="BD791" s="178"/>
      <c r="BE791" s="178"/>
    </row>
    <row r="792" spans="1:57" ht="11.25" customHeight="1">
      <c r="A792" s="188"/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  <c r="P792" s="188"/>
      <c r="Q792" s="188"/>
      <c r="R792" s="188"/>
      <c r="S792" s="188"/>
      <c r="T792" s="188"/>
      <c r="U792" s="188"/>
      <c r="V792" s="188"/>
      <c r="W792" s="188"/>
      <c r="X792" s="188"/>
      <c r="Y792" s="188"/>
      <c r="Z792" s="188"/>
      <c r="AA792" s="189"/>
      <c r="AB792" s="189"/>
      <c r="AC792" s="189"/>
      <c r="AD792" s="178"/>
      <c r="AE792" s="178"/>
      <c r="AF792" s="178"/>
      <c r="AG792" s="178"/>
      <c r="AH792" s="178"/>
      <c r="AI792" s="178"/>
      <c r="AJ792" s="178"/>
      <c r="AK792" s="178"/>
      <c r="AL792" s="178"/>
      <c r="AM792" s="178"/>
      <c r="AN792" s="178"/>
      <c r="AO792" s="178"/>
      <c r="AP792" s="178"/>
      <c r="AQ792" s="178"/>
      <c r="AR792" s="178"/>
      <c r="AS792" s="178"/>
      <c r="AT792" s="178"/>
      <c r="AU792" s="178"/>
      <c r="AV792" s="178"/>
      <c r="AW792" s="178"/>
      <c r="AX792" s="178"/>
      <c r="AY792" s="178"/>
      <c r="AZ792" s="178"/>
      <c r="BA792" s="178"/>
      <c r="BB792" s="178"/>
      <c r="BC792" s="178"/>
      <c r="BD792" s="178"/>
      <c r="BE792" s="178"/>
    </row>
    <row r="793" spans="1:57" ht="11.25" customHeight="1">
      <c r="A793" s="188"/>
      <c r="B793" s="188"/>
      <c r="C793" s="188"/>
      <c r="D793" s="188"/>
      <c r="E793" s="188"/>
      <c r="F793" s="188"/>
      <c r="G793" s="188"/>
      <c r="H793" s="188"/>
      <c r="I793" s="188"/>
      <c r="J793" s="188"/>
      <c r="K793" s="188"/>
      <c r="L793" s="188"/>
      <c r="M793" s="188"/>
      <c r="N793" s="188"/>
      <c r="O793" s="188"/>
      <c r="P793" s="188"/>
      <c r="Q793" s="188"/>
      <c r="R793" s="188"/>
      <c r="S793" s="188"/>
      <c r="T793" s="188"/>
      <c r="U793" s="188"/>
      <c r="V793" s="188"/>
      <c r="W793" s="188"/>
      <c r="X793" s="188"/>
      <c r="Y793" s="188"/>
      <c r="Z793" s="188"/>
      <c r="AA793" s="189"/>
      <c r="AB793" s="189"/>
      <c r="AC793" s="189"/>
      <c r="AD793" s="178"/>
      <c r="AE793" s="178"/>
      <c r="AF793" s="178"/>
      <c r="AG793" s="178"/>
      <c r="AH793" s="178"/>
      <c r="AI793" s="178"/>
      <c r="AJ793" s="178"/>
      <c r="AK793" s="178"/>
      <c r="AL793" s="178"/>
      <c r="AM793" s="178"/>
      <c r="AN793" s="178"/>
      <c r="AO793" s="178"/>
      <c r="AP793" s="178"/>
      <c r="AQ793" s="178"/>
      <c r="AR793" s="178"/>
      <c r="AS793" s="178"/>
      <c r="AT793" s="178"/>
      <c r="AU793" s="178"/>
      <c r="AV793" s="178"/>
      <c r="AW793" s="178"/>
      <c r="AX793" s="178"/>
      <c r="AY793" s="178"/>
      <c r="AZ793" s="178"/>
      <c r="BA793" s="178"/>
      <c r="BB793" s="178"/>
      <c r="BC793" s="178"/>
      <c r="BD793" s="178"/>
      <c r="BE793" s="178"/>
    </row>
    <row r="794" spans="1:57" ht="11.25" customHeight="1">
      <c r="A794" s="188"/>
      <c r="B794" s="188"/>
      <c r="C794" s="188"/>
      <c r="D794" s="188"/>
      <c r="E794" s="188"/>
      <c r="F794" s="188"/>
      <c r="G794" s="188"/>
      <c r="H794" s="188"/>
      <c r="I794" s="188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  <c r="U794" s="188"/>
      <c r="V794" s="188"/>
      <c r="W794" s="188"/>
      <c r="X794" s="188"/>
      <c r="Y794" s="188"/>
      <c r="Z794" s="188"/>
      <c r="AA794" s="189"/>
      <c r="AB794" s="189"/>
      <c r="AC794" s="189"/>
      <c r="AD794" s="178"/>
      <c r="AE794" s="178"/>
      <c r="AF794" s="178"/>
      <c r="AG794" s="178"/>
      <c r="AH794" s="178"/>
      <c r="AI794" s="178"/>
      <c r="AJ794" s="178"/>
      <c r="AK794" s="178"/>
      <c r="AL794" s="178"/>
      <c r="AM794" s="178"/>
      <c r="AN794" s="178"/>
      <c r="AO794" s="178"/>
      <c r="AP794" s="178"/>
      <c r="AQ794" s="178"/>
      <c r="AR794" s="178"/>
      <c r="AS794" s="178"/>
      <c r="AT794" s="178"/>
      <c r="AU794" s="178"/>
      <c r="AV794" s="178"/>
      <c r="AW794" s="178"/>
      <c r="AX794" s="178"/>
      <c r="AY794" s="178"/>
      <c r="AZ794" s="178"/>
      <c r="BA794" s="178"/>
      <c r="BB794" s="178"/>
      <c r="BC794" s="178"/>
      <c r="BD794" s="178"/>
      <c r="BE794" s="178"/>
    </row>
    <row r="795" spans="1:57" ht="11.25" customHeight="1">
      <c r="A795" s="188"/>
      <c r="B795" s="188"/>
      <c r="C795" s="188"/>
      <c r="D795" s="188"/>
      <c r="E795" s="188"/>
      <c r="F795" s="188"/>
      <c r="G795" s="188"/>
      <c r="H795" s="188"/>
      <c r="I795" s="188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  <c r="U795" s="188"/>
      <c r="V795" s="188"/>
      <c r="W795" s="188"/>
      <c r="X795" s="188"/>
      <c r="Y795" s="188"/>
      <c r="Z795" s="188"/>
      <c r="AA795" s="189"/>
      <c r="AB795" s="189"/>
      <c r="AC795" s="189"/>
      <c r="AD795" s="178"/>
      <c r="AE795" s="178"/>
      <c r="AF795" s="178"/>
      <c r="AG795" s="178"/>
      <c r="AH795" s="178"/>
      <c r="AI795" s="178"/>
      <c r="AJ795" s="178"/>
      <c r="AK795" s="178"/>
      <c r="AL795" s="178"/>
      <c r="AM795" s="178"/>
      <c r="AN795" s="178"/>
      <c r="AO795" s="178"/>
      <c r="AP795" s="178"/>
      <c r="AQ795" s="178"/>
      <c r="AR795" s="178"/>
      <c r="AS795" s="178"/>
      <c r="AT795" s="178"/>
      <c r="AU795" s="178"/>
      <c r="AV795" s="178"/>
      <c r="AW795" s="178"/>
      <c r="AX795" s="178"/>
      <c r="AY795" s="178"/>
      <c r="AZ795" s="178"/>
      <c r="BA795" s="178"/>
      <c r="BB795" s="178"/>
      <c r="BC795" s="178"/>
      <c r="BD795" s="178"/>
      <c r="BE795" s="178"/>
    </row>
    <row r="796" spans="1:57" ht="11.25" customHeight="1">
      <c r="A796" s="188"/>
      <c r="B796" s="188"/>
      <c r="C796" s="188"/>
      <c r="D796" s="188"/>
      <c r="E796" s="188"/>
      <c r="F796" s="188"/>
      <c r="G796" s="188"/>
      <c r="H796" s="188"/>
      <c r="I796" s="188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  <c r="U796" s="188"/>
      <c r="V796" s="188"/>
      <c r="W796" s="188"/>
      <c r="X796" s="188"/>
      <c r="Y796" s="188"/>
      <c r="Z796" s="188"/>
      <c r="AA796" s="189"/>
      <c r="AB796" s="189"/>
      <c r="AC796" s="189"/>
      <c r="AD796" s="178"/>
      <c r="AE796" s="178"/>
      <c r="AF796" s="178"/>
      <c r="AG796" s="178"/>
      <c r="AH796" s="178"/>
      <c r="AI796" s="178"/>
      <c r="AJ796" s="178"/>
      <c r="AK796" s="178"/>
      <c r="AL796" s="178"/>
      <c r="AM796" s="178"/>
      <c r="AN796" s="178"/>
      <c r="AO796" s="178"/>
      <c r="AP796" s="178"/>
      <c r="AQ796" s="178"/>
      <c r="AR796" s="178"/>
      <c r="AS796" s="178"/>
      <c r="AT796" s="178"/>
      <c r="AU796" s="178"/>
      <c r="AV796" s="178"/>
      <c r="AW796" s="178"/>
      <c r="AX796" s="178"/>
      <c r="AY796" s="178"/>
      <c r="AZ796" s="178"/>
      <c r="BA796" s="178"/>
      <c r="BB796" s="178"/>
      <c r="BC796" s="178"/>
      <c r="BD796" s="178"/>
      <c r="BE796" s="178"/>
    </row>
    <row r="797" spans="1:57" ht="11.25" customHeight="1">
      <c r="A797" s="188"/>
      <c r="B797" s="188"/>
      <c r="C797" s="188"/>
      <c r="D797" s="188"/>
      <c r="E797" s="188"/>
      <c r="F797" s="188"/>
      <c r="G797" s="188"/>
      <c r="H797" s="188"/>
      <c r="I797" s="188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  <c r="U797" s="188"/>
      <c r="V797" s="188"/>
      <c r="W797" s="188"/>
      <c r="X797" s="188"/>
      <c r="Y797" s="188"/>
      <c r="Z797" s="188"/>
      <c r="AA797" s="189"/>
      <c r="AB797" s="189"/>
      <c r="AC797" s="189"/>
      <c r="AD797" s="178"/>
      <c r="AE797" s="178"/>
      <c r="AF797" s="178"/>
      <c r="AG797" s="178"/>
      <c r="AH797" s="178"/>
      <c r="AI797" s="178"/>
      <c r="AJ797" s="178"/>
      <c r="AK797" s="178"/>
      <c r="AL797" s="178"/>
      <c r="AM797" s="178"/>
      <c r="AN797" s="178"/>
      <c r="AO797" s="178"/>
      <c r="AP797" s="178"/>
      <c r="AQ797" s="178"/>
      <c r="AR797" s="178"/>
      <c r="AS797" s="178"/>
      <c r="AT797" s="178"/>
      <c r="AU797" s="178"/>
      <c r="AV797" s="178"/>
      <c r="AW797" s="178"/>
      <c r="AX797" s="178"/>
      <c r="AY797" s="178"/>
      <c r="AZ797" s="178"/>
      <c r="BA797" s="178"/>
      <c r="BB797" s="178"/>
      <c r="BC797" s="178"/>
      <c r="BD797" s="178"/>
      <c r="BE797" s="178"/>
    </row>
    <row r="798" spans="1:57" ht="11.25" customHeight="1">
      <c r="A798" s="188"/>
      <c r="B798" s="188"/>
      <c r="C798" s="188"/>
      <c r="D798" s="188"/>
      <c r="E798" s="188"/>
      <c r="F798" s="188"/>
      <c r="G798" s="188"/>
      <c r="H798" s="188"/>
      <c r="I798" s="188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9"/>
      <c r="AB798" s="189"/>
      <c r="AC798" s="189"/>
      <c r="AD798" s="178"/>
      <c r="AE798" s="178"/>
      <c r="AF798" s="178"/>
      <c r="AG798" s="178"/>
      <c r="AH798" s="178"/>
      <c r="AI798" s="178"/>
      <c r="AJ798" s="178"/>
      <c r="AK798" s="178"/>
      <c r="AL798" s="178"/>
      <c r="AM798" s="178"/>
      <c r="AN798" s="178"/>
      <c r="AO798" s="178"/>
      <c r="AP798" s="178"/>
      <c r="AQ798" s="178"/>
      <c r="AR798" s="178"/>
      <c r="AS798" s="178"/>
      <c r="AT798" s="178"/>
      <c r="AU798" s="178"/>
      <c r="AV798" s="178"/>
      <c r="AW798" s="178"/>
      <c r="AX798" s="178"/>
      <c r="AY798" s="178"/>
      <c r="AZ798" s="178"/>
      <c r="BA798" s="178"/>
      <c r="BB798" s="178"/>
      <c r="BC798" s="178"/>
      <c r="BD798" s="178"/>
      <c r="BE798" s="178"/>
    </row>
    <row r="799" spans="1:57" ht="11.25" customHeight="1">
      <c r="A799" s="188"/>
      <c r="B799" s="188"/>
      <c r="C799" s="188"/>
      <c r="D799" s="188"/>
      <c r="E799" s="188"/>
      <c r="F799" s="188"/>
      <c r="G799" s="188"/>
      <c r="H799" s="188"/>
      <c r="I799" s="188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9"/>
      <c r="AB799" s="189"/>
      <c r="AC799" s="189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8"/>
      <c r="AT799" s="178"/>
      <c r="AU799" s="178"/>
      <c r="AV799" s="178"/>
      <c r="AW799" s="178"/>
      <c r="AX799" s="178"/>
      <c r="AY799" s="178"/>
      <c r="AZ799" s="178"/>
      <c r="BA799" s="178"/>
      <c r="BB799" s="178"/>
      <c r="BC799" s="178"/>
      <c r="BD799" s="178"/>
      <c r="BE799" s="178"/>
    </row>
    <row r="800" spans="1:57" ht="11.25" customHeight="1">
      <c r="A800" s="188"/>
      <c r="B800" s="188"/>
      <c r="C800" s="188"/>
      <c r="D800" s="188"/>
      <c r="E800" s="188"/>
      <c r="F800" s="188"/>
      <c r="G800" s="188"/>
      <c r="H800" s="188"/>
      <c r="I800" s="188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9"/>
      <c r="AB800" s="189"/>
      <c r="AC800" s="189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8"/>
      <c r="AT800" s="178"/>
      <c r="AU800" s="178"/>
      <c r="AV800" s="178"/>
      <c r="AW800" s="178"/>
      <c r="AX800" s="178"/>
      <c r="AY800" s="178"/>
      <c r="AZ800" s="178"/>
      <c r="BA800" s="178"/>
      <c r="BB800" s="178"/>
      <c r="BC800" s="178"/>
      <c r="BD800" s="178"/>
      <c r="BE800" s="178"/>
    </row>
    <row r="801" spans="1:57" ht="11.25" customHeight="1">
      <c r="A801" s="188"/>
      <c r="B801" s="188"/>
      <c r="C801" s="188"/>
      <c r="D801" s="188"/>
      <c r="E801" s="188"/>
      <c r="F801" s="188"/>
      <c r="G801" s="188"/>
      <c r="H801" s="188"/>
      <c r="I801" s="188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9"/>
      <c r="AB801" s="189"/>
      <c r="AC801" s="189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8"/>
      <c r="AT801" s="178"/>
      <c r="AU801" s="178"/>
      <c r="AV801" s="178"/>
      <c r="AW801" s="178"/>
      <c r="AX801" s="178"/>
      <c r="AY801" s="178"/>
      <c r="AZ801" s="178"/>
      <c r="BA801" s="178"/>
      <c r="BB801" s="178"/>
      <c r="BC801" s="178"/>
      <c r="BD801" s="178"/>
      <c r="BE801" s="178"/>
    </row>
    <row r="802" spans="1:57" ht="11.25" customHeight="1">
      <c r="A802" s="188"/>
      <c r="B802" s="188"/>
      <c r="C802" s="188"/>
      <c r="D802" s="188"/>
      <c r="E802" s="188"/>
      <c r="F802" s="188"/>
      <c r="G802" s="188"/>
      <c r="H802" s="188"/>
      <c r="I802" s="188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9"/>
      <c r="AB802" s="189"/>
      <c r="AC802" s="189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8"/>
      <c r="AT802" s="178"/>
      <c r="AU802" s="178"/>
      <c r="AV802" s="178"/>
      <c r="AW802" s="178"/>
      <c r="AX802" s="178"/>
      <c r="AY802" s="178"/>
      <c r="AZ802" s="178"/>
      <c r="BA802" s="178"/>
      <c r="BB802" s="178"/>
      <c r="BC802" s="178"/>
      <c r="BD802" s="178"/>
      <c r="BE802" s="178"/>
    </row>
    <row r="803" spans="1:57" ht="11.25" customHeight="1">
      <c r="A803" s="188"/>
      <c r="B803" s="188"/>
      <c r="C803" s="188"/>
      <c r="D803" s="188"/>
      <c r="E803" s="188"/>
      <c r="F803" s="188"/>
      <c r="G803" s="188"/>
      <c r="H803" s="188"/>
      <c r="I803" s="188"/>
      <c r="J803" s="188"/>
      <c r="K803" s="188"/>
      <c r="L803" s="188"/>
      <c r="M803" s="188"/>
      <c r="N803" s="188"/>
      <c r="O803" s="188"/>
      <c r="P803" s="188"/>
      <c r="Q803" s="188"/>
      <c r="R803" s="188"/>
      <c r="S803" s="188"/>
      <c r="T803" s="188"/>
      <c r="U803" s="188"/>
      <c r="V803" s="188"/>
      <c r="W803" s="188"/>
      <c r="X803" s="188"/>
      <c r="Y803" s="188"/>
      <c r="Z803" s="188"/>
      <c r="AA803" s="189"/>
      <c r="AB803" s="189"/>
      <c r="AC803" s="189"/>
      <c r="AD803" s="178"/>
      <c r="AE803" s="178"/>
      <c r="AF803" s="178"/>
      <c r="AG803" s="178"/>
      <c r="AH803" s="178"/>
      <c r="AI803" s="178"/>
      <c r="AJ803" s="178"/>
      <c r="AK803" s="178"/>
      <c r="AL803" s="178"/>
      <c r="AM803" s="178"/>
      <c r="AN803" s="178"/>
      <c r="AO803" s="178"/>
      <c r="AP803" s="178"/>
      <c r="AQ803" s="178"/>
      <c r="AR803" s="178"/>
      <c r="AS803" s="178"/>
      <c r="AT803" s="178"/>
      <c r="AU803" s="178"/>
      <c r="AV803" s="178"/>
      <c r="AW803" s="178"/>
      <c r="AX803" s="178"/>
      <c r="AY803" s="178"/>
      <c r="AZ803" s="178"/>
      <c r="BA803" s="178"/>
      <c r="BB803" s="178"/>
      <c r="BC803" s="178"/>
      <c r="BD803" s="178"/>
      <c r="BE803" s="178"/>
    </row>
    <row r="804" spans="1:57" ht="11.25" customHeight="1">
      <c r="A804" s="188"/>
      <c r="B804" s="188"/>
      <c r="C804" s="188"/>
      <c r="D804" s="188"/>
      <c r="E804" s="188"/>
      <c r="F804" s="188"/>
      <c r="G804" s="188"/>
      <c r="H804" s="188"/>
      <c r="I804" s="188"/>
      <c r="J804" s="188"/>
      <c r="K804" s="188"/>
      <c r="L804" s="188"/>
      <c r="M804" s="188"/>
      <c r="N804" s="188"/>
      <c r="O804" s="188"/>
      <c r="P804" s="188"/>
      <c r="Q804" s="188"/>
      <c r="R804" s="188"/>
      <c r="S804" s="188"/>
      <c r="T804" s="188"/>
      <c r="U804" s="188"/>
      <c r="V804" s="188"/>
      <c r="W804" s="188"/>
      <c r="X804" s="188"/>
      <c r="Y804" s="188"/>
      <c r="Z804" s="188"/>
      <c r="AA804" s="189"/>
      <c r="AB804" s="189"/>
      <c r="AC804" s="189"/>
      <c r="AD804" s="178"/>
      <c r="AE804" s="178"/>
      <c r="AF804" s="178"/>
      <c r="AG804" s="178"/>
      <c r="AH804" s="178"/>
      <c r="AI804" s="178"/>
      <c r="AJ804" s="178"/>
      <c r="AK804" s="178"/>
      <c r="AL804" s="178"/>
      <c r="AM804" s="178"/>
      <c r="AN804" s="178"/>
      <c r="AO804" s="178"/>
      <c r="AP804" s="178"/>
      <c r="AQ804" s="178"/>
      <c r="AR804" s="178"/>
      <c r="AS804" s="178"/>
      <c r="AT804" s="178"/>
      <c r="AU804" s="178"/>
      <c r="AV804" s="178"/>
      <c r="AW804" s="178"/>
      <c r="AX804" s="178"/>
      <c r="AY804" s="178"/>
      <c r="AZ804" s="178"/>
      <c r="BA804" s="178"/>
      <c r="BB804" s="178"/>
      <c r="BC804" s="178"/>
      <c r="BD804" s="178"/>
      <c r="BE804" s="178"/>
    </row>
    <row r="805" spans="1:57" ht="11.25" customHeight="1">
      <c r="A805" s="188"/>
      <c r="B805" s="188"/>
      <c r="C805" s="188"/>
      <c r="D805" s="188"/>
      <c r="E805" s="188"/>
      <c r="F805" s="188"/>
      <c r="G805" s="188"/>
      <c r="H805" s="188"/>
      <c r="I805" s="188"/>
      <c r="J805" s="188"/>
      <c r="K805" s="188"/>
      <c r="L805" s="188"/>
      <c r="M805" s="188"/>
      <c r="N805" s="188"/>
      <c r="O805" s="188"/>
      <c r="P805" s="188"/>
      <c r="Q805" s="188"/>
      <c r="R805" s="188"/>
      <c r="S805" s="188"/>
      <c r="T805" s="188"/>
      <c r="U805" s="188"/>
      <c r="V805" s="188"/>
      <c r="W805" s="188"/>
      <c r="X805" s="188"/>
      <c r="Y805" s="188"/>
      <c r="Z805" s="188"/>
      <c r="AA805" s="189"/>
      <c r="AB805" s="189"/>
      <c r="AC805" s="189"/>
      <c r="AD805" s="178"/>
      <c r="AE805" s="178"/>
      <c r="AF805" s="178"/>
      <c r="AG805" s="178"/>
      <c r="AH805" s="178"/>
      <c r="AI805" s="178"/>
      <c r="AJ805" s="178"/>
      <c r="AK805" s="178"/>
      <c r="AL805" s="178"/>
      <c r="AM805" s="178"/>
      <c r="AN805" s="178"/>
      <c r="AO805" s="178"/>
      <c r="AP805" s="178"/>
      <c r="AQ805" s="178"/>
      <c r="AR805" s="178"/>
      <c r="AS805" s="178"/>
      <c r="AT805" s="178"/>
      <c r="AU805" s="178"/>
      <c r="AV805" s="178"/>
      <c r="AW805" s="178"/>
      <c r="AX805" s="178"/>
      <c r="AY805" s="178"/>
      <c r="AZ805" s="178"/>
      <c r="BA805" s="178"/>
      <c r="BB805" s="178"/>
      <c r="BC805" s="178"/>
      <c r="BD805" s="178"/>
      <c r="BE805" s="178"/>
    </row>
    <row r="806" spans="1:57" ht="11.25" customHeight="1">
      <c r="A806" s="188"/>
      <c r="B806" s="188"/>
      <c r="C806" s="188"/>
      <c r="D806" s="188"/>
      <c r="E806" s="188"/>
      <c r="F806" s="188"/>
      <c r="G806" s="188"/>
      <c r="H806" s="188"/>
      <c r="I806" s="188"/>
      <c r="J806" s="188"/>
      <c r="K806" s="188"/>
      <c r="L806" s="188"/>
      <c r="M806" s="188"/>
      <c r="N806" s="188"/>
      <c r="O806" s="188"/>
      <c r="P806" s="188"/>
      <c r="Q806" s="188"/>
      <c r="R806" s="188"/>
      <c r="S806" s="188"/>
      <c r="T806" s="188"/>
      <c r="U806" s="188"/>
      <c r="V806" s="188"/>
      <c r="W806" s="188"/>
      <c r="X806" s="188"/>
      <c r="Y806" s="188"/>
      <c r="Z806" s="188"/>
      <c r="AA806" s="189"/>
      <c r="AB806" s="189"/>
      <c r="AC806" s="189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178"/>
      <c r="AT806" s="178"/>
      <c r="AU806" s="178"/>
      <c r="AV806" s="178"/>
      <c r="AW806" s="178"/>
      <c r="AX806" s="178"/>
      <c r="AY806" s="178"/>
      <c r="AZ806" s="178"/>
      <c r="BA806" s="178"/>
      <c r="BB806" s="178"/>
      <c r="BC806" s="178"/>
      <c r="BD806" s="178"/>
      <c r="BE806" s="178"/>
    </row>
    <row r="807" spans="1:57" ht="11.25" customHeight="1">
      <c r="A807" s="188"/>
      <c r="B807" s="188"/>
      <c r="C807" s="188"/>
      <c r="D807" s="188"/>
      <c r="E807" s="188"/>
      <c r="F807" s="188"/>
      <c r="G807" s="188"/>
      <c r="H807" s="188"/>
      <c r="I807" s="188"/>
      <c r="J807" s="188"/>
      <c r="K807" s="188"/>
      <c r="L807" s="188"/>
      <c r="M807" s="188"/>
      <c r="N807" s="188"/>
      <c r="O807" s="188"/>
      <c r="P807" s="188"/>
      <c r="Q807" s="188"/>
      <c r="R807" s="188"/>
      <c r="S807" s="188"/>
      <c r="T807" s="188"/>
      <c r="U807" s="188"/>
      <c r="V807" s="188"/>
      <c r="W807" s="188"/>
      <c r="X807" s="188"/>
      <c r="Y807" s="188"/>
      <c r="Z807" s="188"/>
      <c r="AA807" s="189"/>
      <c r="AB807" s="189"/>
      <c r="AC807" s="189"/>
      <c r="AD807" s="178"/>
      <c r="AE807" s="178"/>
      <c r="AF807" s="178"/>
      <c r="AG807" s="178"/>
      <c r="AH807" s="178"/>
      <c r="AI807" s="178"/>
      <c r="AJ807" s="178"/>
      <c r="AK807" s="178"/>
      <c r="AL807" s="178"/>
      <c r="AM807" s="178"/>
      <c r="AN807" s="178"/>
      <c r="AO807" s="178"/>
      <c r="AP807" s="178"/>
      <c r="AQ807" s="178"/>
      <c r="AR807" s="178"/>
      <c r="AS807" s="178"/>
      <c r="AT807" s="178"/>
      <c r="AU807" s="178"/>
      <c r="AV807" s="178"/>
      <c r="AW807" s="178"/>
      <c r="AX807" s="178"/>
      <c r="AY807" s="178"/>
      <c r="AZ807" s="178"/>
      <c r="BA807" s="178"/>
      <c r="BB807" s="178"/>
      <c r="BC807" s="178"/>
      <c r="BD807" s="178"/>
      <c r="BE807" s="178"/>
    </row>
    <row r="808" spans="1:57" ht="11.25" customHeight="1">
      <c r="A808" s="188"/>
      <c r="B808" s="188"/>
      <c r="C808" s="188"/>
      <c r="D808" s="188"/>
      <c r="E808" s="188"/>
      <c r="F808" s="188"/>
      <c r="G808" s="188"/>
      <c r="H808" s="188"/>
      <c r="I808" s="188"/>
      <c r="J808" s="188"/>
      <c r="K808" s="188"/>
      <c r="L808" s="188"/>
      <c r="M808" s="188"/>
      <c r="N808" s="188"/>
      <c r="O808" s="188"/>
      <c r="P808" s="188"/>
      <c r="Q808" s="188"/>
      <c r="R808" s="188"/>
      <c r="S808" s="188"/>
      <c r="T808" s="188"/>
      <c r="U808" s="188"/>
      <c r="V808" s="188"/>
      <c r="W808" s="188"/>
      <c r="X808" s="188"/>
      <c r="Y808" s="188"/>
      <c r="Z808" s="188"/>
      <c r="AA808" s="189"/>
      <c r="AB808" s="189"/>
      <c r="AC808" s="189"/>
      <c r="AD808" s="178"/>
      <c r="AE808" s="178"/>
      <c r="AF808" s="178"/>
      <c r="AG808" s="178"/>
      <c r="AH808" s="178"/>
      <c r="AI808" s="178"/>
      <c r="AJ808" s="178"/>
      <c r="AK808" s="178"/>
      <c r="AL808" s="178"/>
      <c r="AM808" s="178"/>
      <c r="AN808" s="178"/>
      <c r="AO808" s="178"/>
      <c r="AP808" s="178"/>
      <c r="AQ808" s="178"/>
      <c r="AR808" s="178"/>
      <c r="AS808" s="178"/>
      <c r="AT808" s="178"/>
      <c r="AU808" s="178"/>
      <c r="AV808" s="178"/>
      <c r="AW808" s="178"/>
      <c r="AX808" s="178"/>
      <c r="AY808" s="178"/>
      <c r="AZ808" s="178"/>
      <c r="BA808" s="178"/>
      <c r="BB808" s="178"/>
      <c r="BC808" s="178"/>
      <c r="BD808" s="178"/>
      <c r="BE808" s="178"/>
    </row>
    <row r="809" spans="1:57" ht="11.25" customHeight="1">
      <c r="A809" s="188"/>
      <c r="B809" s="188"/>
      <c r="C809" s="188"/>
      <c r="D809" s="188"/>
      <c r="E809" s="188"/>
      <c r="F809" s="188"/>
      <c r="G809" s="188"/>
      <c r="H809" s="188"/>
      <c r="I809" s="188"/>
      <c r="J809" s="188"/>
      <c r="K809" s="188"/>
      <c r="L809" s="188"/>
      <c r="M809" s="188"/>
      <c r="N809" s="188"/>
      <c r="O809" s="188"/>
      <c r="P809" s="188"/>
      <c r="Q809" s="188"/>
      <c r="R809" s="188"/>
      <c r="S809" s="188"/>
      <c r="T809" s="188"/>
      <c r="U809" s="188"/>
      <c r="V809" s="188"/>
      <c r="W809" s="188"/>
      <c r="X809" s="188"/>
      <c r="Y809" s="188"/>
      <c r="Z809" s="188"/>
      <c r="AA809" s="189"/>
      <c r="AB809" s="189"/>
      <c r="AC809" s="189"/>
      <c r="AD809" s="178"/>
      <c r="AE809" s="178"/>
      <c r="AF809" s="178"/>
      <c r="AG809" s="178"/>
      <c r="AH809" s="178"/>
      <c r="AI809" s="178"/>
      <c r="AJ809" s="178"/>
      <c r="AK809" s="178"/>
      <c r="AL809" s="178"/>
      <c r="AM809" s="178"/>
      <c r="AN809" s="178"/>
      <c r="AO809" s="178"/>
      <c r="AP809" s="178"/>
      <c r="AQ809" s="178"/>
      <c r="AR809" s="178"/>
      <c r="AS809" s="178"/>
      <c r="AT809" s="178"/>
      <c r="AU809" s="178"/>
      <c r="AV809" s="178"/>
      <c r="AW809" s="178"/>
      <c r="AX809" s="178"/>
      <c r="AY809" s="178"/>
      <c r="AZ809" s="178"/>
      <c r="BA809" s="178"/>
      <c r="BB809" s="178"/>
      <c r="BC809" s="178"/>
      <c r="BD809" s="178"/>
      <c r="BE809" s="178"/>
    </row>
    <row r="810" spans="1:57" ht="11.25" customHeight="1">
      <c r="A810" s="188"/>
      <c r="B810" s="188"/>
      <c r="C810" s="188"/>
      <c r="D810" s="188"/>
      <c r="E810" s="188"/>
      <c r="F810" s="188"/>
      <c r="G810" s="188"/>
      <c r="H810" s="188"/>
      <c r="I810" s="188"/>
      <c r="J810" s="188"/>
      <c r="K810" s="188"/>
      <c r="L810" s="188"/>
      <c r="M810" s="188"/>
      <c r="N810" s="188"/>
      <c r="O810" s="188"/>
      <c r="P810" s="188"/>
      <c r="Q810" s="188"/>
      <c r="R810" s="188"/>
      <c r="S810" s="188"/>
      <c r="T810" s="188"/>
      <c r="U810" s="188"/>
      <c r="V810" s="188"/>
      <c r="W810" s="188"/>
      <c r="X810" s="188"/>
      <c r="Y810" s="188"/>
      <c r="Z810" s="188"/>
      <c r="AA810" s="189"/>
      <c r="AB810" s="189"/>
      <c r="AC810" s="189"/>
      <c r="AD810" s="178"/>
      <c r="AE810" s="178"/>
      <c r="AF810" s="178"/>
      <c r="AG810" s="178"/>
      <c r="AH810" s="178"/>
      <c r="AI810" s="178"/>
      <c r="AJ810" s="178"/>
      <c r="AK810" s="178"/>
      <c r="AL810" s="178"/>
      <c r="AM810" s="178"/>
      <c r="AN810" s="178"/>
      <c r="AO810" s="178"/>
      <c r="AP810" s="178"/>
      <c r="AQ810" s="178"/>
      <c r="AR810" s="178"/>
      <c r="AS810" s="178"/>
      <c r="AT810" s="178"/>
      <c r="AU810" s="178"/>
      <c r="AV810" s="178"/>
      <c r="AW810" s="178"/>
      <c r="AX810" s="178"/>
      <c r="AY810" s="178"/>
      <c r="AZ810" s="178"/>
      <c r="BA810" s="178"/>
      <c r="BB810" s="178"/>
      <c r="BC810" s="178"/>
      <c r="BD810" s="178"/>
      <c r="BE810" s="178"/>
    </row>
    <row r="811" spans="1:57" ht="11.25" customHeight="1">
      <c r="A811" s="188"/>
      <c r="B811" s="188"/>
      <c r="C811" s="188"/>
      <c r="D811" s="188"/>
      <c r="E811" s="188"/>
      <c r="F811" s="188"/>
      <c r="G811" s="188"/>
      <c r="H811" s="188"/>
      <c r="I811" s="188"/>
      <c r="J811" s="188"/>
      <c r="K811" s="188"/>
      <c r="L811" s="188"/>
      <c r="M811" s="188"/>
      <c r="N811" s="188"/>
      <c r="O811" s="188"/>
      <c r="P811" s="188"/>
      <c r="Q811" s="188"/>
      <c r="R811" s="188"/>
      <c r="S811" s="188"/>
      <c r="T811" s="188"/>
      <c r="U811" s="188"/>
      <c r="V811" s="188"/>
      <c r="W811" s="188"/>
      <c r="X811" s="188"/>
      <c r="Y811" s="188"/>
      <c r="Z811" s="188"/>
      <c r="AA811" s="189"/>
      <c r="AB811" s="189"/>
      <c r="AC811" s="189"/>
      <c r="AD811" s="178"/>
      <c r="AE811" s="178"/>
      <c r="AF811" s="178"/>
      <c r="AG811" s="178"/>
      <c r="AH811" s="178"/>
      <c r="AI811" s="178"/>
      <c r="AJ811" s="178"/>
      <c r="AK811" s="178"/>
      <c r="AL811" s="178"/>
      <c r="AM811" s="178"/>
      <c r="AN811" s="178"/>
      <c r="AO811" s="178"/>
      <c r="AP811" s="178"/>
      <c r="AQ811" s="178"/>
      <c r="AR811" s="178"/>
      <c r="AS811" s="178"/>
      <c r="AT811" s="178"/>
      <c r="AU811" s="178"/>
      <c r="AV811" s="178"/>
      <c r="AW811" s="178"/>
      <c r="AX811" s="178"/>
      <c r="AY811" s="178"/>
      <c r="AZ811" s="178"/>
      <c r="BA811" s="178"/>
      <c r="BB811" s="178"/>
      <c r="BC811" s="178"/>
      <c r="BD811" s="178"/>
      <c r="BE811" s="178"/>
    </row>
    <row r="812" spans="1:57" ht="11.25" customHeight="1">
      <c r="A812" s="188"/>
      <c r="B812" s="188"/>
      <c r="C812" s="188"/>
      <c r="D812" s="188"/>
      <c r="E812" s="188"/>
      <c r="F812" s="188"/>
      <c r="G812" s="188"/>
      <c r="H812" s="188"/>
      <c r="I812" s="188"/>
      <c r="J812" s="188"/>
      <c r="K812" s="188"/>
      <c r="L812" s="188"/>
      <c r="M812" s="188"/>
      <c r="N812" s="188"/>
      <c r="O812" s="188"/>
      <c r="P812" s="188"/>
      <c r="Q812" s="188"/>
      <c r="R812" s="188"/>
      <c r="S812" s="188"/>
      <c r="T812" s="188"/>
      <c r="U812" s="188"/>
      <c r="V812" s="188"/>
      <c r="W812" s="188"/>
      <c r="X812" s="188"/>
      <c r="Y812" s="188"/>
      <c r="Z812" s="188"/>
      <c r="AA812" s="189"/>
      <c r="AB812" s="189"/>
      <c r="AC812" s="189"/>
      <c r="AD812" s="178"/>
      <c r="AE812" s="178"/>
      <c r="AF812" s="178"/>
      <c r="AG812" s="178"/>
      <c r="AH812" s="178"/>
      <c r="AI812" s="178"/>
      <c r="AJ812" s="178"/>
      <c r="AK812" s="178"/>
      <c r="AL812" s="178"/>
      <c r="AM812" s="178"/>
      <c r="AN812" s="178"/>
      <c r="AO812" s="178"/>
      <c r="AP812" s="178"/>
      <c r="AQ812" s="178"/>
      <c r="AR812" s="178"/>
      <c r="AS812" s="178"/>
      <c r="AT812" s="178"/>
      <c r="AU812" s="178"/>
      <c r="AV812" s="178"/>
      <c r="AW812" s="178"/>
      <c r="AX812" s="178"/>
      <c r="AY812" s="178"/>
      <c r="AZ812" s="178"/>
      <c r="BA812" s="178"/>
      <c r="BB812" s="178"/>
      <c r="BC812" s="178"/>
      <c r="BD812" s="178"/>
      <c r="BE812" s="178"/>
    </row>
    <row r="813" spans="1:57" ht="11.25" customHeight="1">
      <c r="A813" s="188"/>
      <c r="B813" s="188"/>
      <c r="C813" s="188"/>
      <c r="D813" s="188"/>
      <c r="E813" s="188"/>
      <c r="F813" s="188"/>
      <c r="G813" s="188"/>
      <c r="H813" s="188"/>
      <c r="I813" s="188"/>
      <c r="J813" s="188"/>
      <c r="K813" s="188"/>
      <c r="L813" s="188"/>
      <c r="M813" s="188"/>
      <c r="N813" s="188"/>
      <c r="O813" s="188"/>
      <c r="P813" s="188"/>
      <c r="Q813" s="188"/>
      <c r="R813" s="188"/>
      <c r="S813" s="188"/>
      <c r="T813" s="188"/>
      <c r="U813" s="188"/>
      <c r="V813" s="188"/>
      <c r="W813" s="188"/>
      <c r="X813" s="188"/>
      <c r="Y813" s="188"/>
      <c r="Z813" s="188"/>
      <c r="AA813" s="189"/>
      <c r="AB813" s="189"/>
      <c r="AC813" s="189"/>
      <c r="AD813" s="178"/>
      <c r="AE813" s="178"/>
      <c r="AF813" s="178"/>
      <c r="AG813" s="178"/>
      <c r="AH813" s="178"/>
      <c r="AI813" s="178"/>
      <c r="AJ813" s="178"/>
      <c r="AK813" s="178"/>
      <c r="AL813" s="178"/>
      <c r="AM813" s="178"/>
      <c r="AN813" s="178"/>
      <c r="AO813" s="178"/>
      <c r="AP813" s="178"/>
      <c r="AQ813" s="178"/>
      <c r="AR813" s="178"/>
      <c r="AS813" s="178"/>
      <c r="AT813" s="178"/>
      <c r="AU813" s="178"/>
      <c r="AV813" s="178"/>
      <c r="AW813" s="178"/>
      <c r="AX813" s="178"/>
      <c r="AY813" s="178"/>
      <c r="AZ813" s="178"/>
      <c r="BA813" s="178"/>
      <c r="BB813" s="178"/>
      <c r="BC813" s="178"/>
      <c r="BD813" s="178"/>
      <c r="BE813" s="178"/>
    </row>
    <row r="814" spans="1:57" ht="11.25" customHeight="1">
      <c r="A814" s="188"/>
      <c r="B814" s="188"/>
      <c r="C814" s="188"/>
      <c r="D814" s="188"/>
      <c r="E814" s="188"/>
      <c r="F814" s="188"/>
      <c r="G814" s="188"/>
      <c r="H814" s="188"/>
      <c r="I814" s="188"/>
      <c r="J814" s="188"/>
      <c r="K814" s="188"/>
      <c r="L814" s="188"/>
      <c r="M814" s="188"/>
      <c r="N814" s="188"/>
      <c r="O814" s="188"/>
      <c r="P814" s="188"/>
      <c r="Q814" s="188"/>
      <c r="R814" s="188"/>
      <c r="S814" s="188"/>
      <c r="T814" s="188"/>
      <c r="U814" s="188"/>
      <c r="V814" s="188"/>
      <c r="W814" s="188"/>
      <c r="X814" s="188"/>
      <c r="Y814" s="188"/>
      <c r="Z814" s="188"/>
      <c r="AA814" s="189"/>
      <c r="AB814" s="189"/>
      <c r="AC814" s="189"/>
      <c r="AD814" s="178"/>
      <c r="AE814" s="178"/>
      <c r="AF814" s="178"/>
      <c r="AG814" s="178"/>
      <c r="AH814" s="178"/>
      <c r="AI814" s="178"/>
      <c r="AJ814" s="178"/>
      <c r="AK814" s="178"/>
      <c r="AL814" s="178"/>
      <c r="AM814" s="178"/>
      <c r="AN814" s="178"/>
      <c r="AO814" s="178"/>
      <c r="AP814" s="178"/>
      <c r="AQ814" s="178"/>
      <c r="AR814" s="178"/>
      <c r="AS814" s="178"/>
      <c r="AT814" s="178"/>
      <c r="AU814" s="178"/>
      <c r="AV814" s="178"/>
      <c r="AW814" s="178"/>
      <c r="AX814" s="178"/>
      <c r="AY814" s="178"/>
      <c r="AZ814" s="178"/>
      <c r="BA814" s="178"/>
      <c r="BB814" s="178"/>
      <c r="BC814" s="178"/>
      <c r="BD814" s="178"/>
      <c r="BE814" s="178"/>
    </row>
    <row r="815" spans="1:57" ht="11.25" customHeight="1">
      <c r="A815" s="188"/>
      <c r="B815" s="188"/>
      <c r="C815" s="188"/>
      <c r="D815" s="188"/>
      <c r="E815" s="188"/>
      <c r="F815" s="188"/>
      <c r="G815" s="188"/>
      <c r="H815" s="188"/>
      <c r="I815" s="188"/>
      <c r="J815" s="188"/>
      <c r="K815" s="188"/>
      <c r="L815" s="188"/>
      <c r="M815" s="188"/>
      <c r="N815" s="188"/>
      <c r="O815" s="188"/>
      <c r="P815" s="188"/>
      <c r="Q815" s="188"/>
      <c r="R815" s="188"/>
      <c r="S815" s="188"/>
      <c r="T815" s="188"/>
      <c r="U815" s="188"/>
      <c r="V815" s="188"/>
      <c r="W815" s="188"/>
      <c r="X815" s="188"/>
      <c r="Y815" s="188"/>
      <c r="Z815" s="188"/>
      <c r="AA815" s="189"/>
      <c r="AB815" s="189"/>
      <c r="AC815" s="189"/>
      <c r="AD815" s="178"/>
      <c r="AE815" s="178"/>
      <c r="AF815" s="178"/>
      <c r="AG815" s="178"/>
      <c r="AH815" s="178"/>
      <c r="AI815" s="178"/>
      <c r="AJ815" s="178"/>
      <c r="AK815" s="178"/>
      <c r="AL815" s="178"/>
      <c r="AM815" s="178"/>
      <c r="AN815" s="178"/>
      <c r="AO815" s="178"/>
      <c r="AP815" s="178"/>
      <c r="AQ815" s="178"/>
      <c r="AR815" s="178"/>
      <c r="AS815" s="178"/>
      <c r="AT815" s="178"/>
      <c r="AU815" s="178"/>
      <c r="AV815" s="178"/>
      <c r="AW815" s="178"/>
      <c r="AX815" s="178"/>
      <c r="AY815" s="178"/>
      <c r="AZ815" s="178"/>
      <c r="BA815" s="178"/>
      <c r="BB815" s="178"/>
      <c r="BC815" s="178"/>
      <c r="BD815" s="178"/>
      <c r="BE815" s="178"/>
    </row>
    <row r="816" spans="1:57" ht="11.25" customHeight="1">
      <c r="A816" s="188"/>
      <c r="B816" s="188"/>
      <c r="C816" s="188"/>
      <c r="D816" s="188"/>
      <c r="E816" s="188"/>
      <c r="F816" s="188"/>
      <c r="G816" s="188"/>
      <c r="H816" s="188"/>
      <c r="I816" s="188"/>
      <c r="J816" s="188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9"/>
      <c r="AB816" s="189"/>
      <c r="AC816" s="189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8"/>
      <c r="AT816" s="178"/>
      <c r="AU816" s="178"/>
      <c r="AV816" s="178"/>
      <c r="AW816" s="178"/>
      <c r="AX816" s="178"/>
      <c r="AY816" s="178"/>
      <c r="AZ816" s="178"/>
      <c r="BA816" s="178"/>
      <c r="BB816" s="178"/>
      <c r="BC816" s="178"/>
      <c r="BD816" s="178"/>
      <c r="BE816" s="178"/>
    </row>
    <row r="817" spans="1:57" ht="11.25" customHeight="1">
      <c r="A817" s="188"/>
      <c r="B817" s="188"/>
      <c r="C817" s="188"/>
      <c r="D817" s="188"/>
      <c r="E817" s="188"/>
      <c r="F817" s="188"/>
      <c r="G817" s="188"/>
      <c r="H817" s="188"/>
      <c r="I817" s="188"/>
      <c r="J817" s="188"/>
      <c r="K817" s="188"/>
      <c r="L817" s="188"/>
      <c r="M817" s="188"/>
      <c r="N817" s="188"/>
      <c r="O817" s="188"/>
      <c r="P817" s="188"/>
      <c r="Q817" s="188"/>
      <c r="R817" s="188"/>
      <c r="S817" s="188"/>
      <c r="T817" s="188"/>
      <c r="U817" s="188"/>
      <c r="V817" s="188"/>
      <c r="W817" s="188"/>
      <c r="X817" s="188"/>
      <c r="Y817" s="188"/>
      <c r="Z817" s="188"/>
      <c r="AA817" s="189"/>
      <c r="AB817" s="189"/>
      <c r="AC817" s="189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8"/>
      <c r="AT817" s="178"/>
      <c r="AU817" s="178"/>
      <c r="AV817" s="178"/>
      <c r="AW817" s="178"/>
      <c r="AX817" s="178"/>
      <c r="AY817" s="178"/>
      <c r="AZ817" s="178"/>
      <c r="BA817" s="178"/>
      <c r="BB817" s="178"/>
      <c r="BC817" s="178"/>
      <c r="BD817" s="178"/>
      <c r="BE817" s="178"/>
    </row>
    <row r="818" spans="1:57" ht="11.25" customHeight="1">
      <c r="A818" s="188"/>
      <c r="B818" s="188"/>
      <c r="C818" s="188"/>
      <c r="D818" s="188"/>
      <c r="E818" s="188"/>
      <c r="F818" s="188"/>
      <c r="G818" s="188"/>
      <c r="H818" s="188"/>
      <c r="I818" s="188"/>
      <c r="J818" s="188"/>
      <c r="K818" s="188"/>
      <c r="L818" s="188"/>
      <c r="M818" s="188"/>
      <c r="N818" s="188"/>
      <c r="O818" s="188"/>
      <c r="P818" s="188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9"/>
      <c r="AB818" s="189"/>
      <c r="AC818" s="189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8"/>
      <c r="AT818" s="178"/>
      <c r="AU818" s="178"/>
      <c r="AV818" s="178"/>
      <c r="AW818" s="178"/>
      <c r="AX818" s="178"/>
      <c r="AY818" s="178"/>
      <c r="AZ818" s="178"/>
      <c r="BA818" s="178"/>
      <c r="BB818" s="178"/>
      <c r="BC818" s="178"/>
      <c r="BD818" s="178"/>
      <c r="BE818" s="178"/>
    </row>
    <row r="819" spans="1:57" ht="11.25" customHeight="1">
      <c r="A819" s="188"/>
      <c r="B819" s="188"/>
      <c r="C819" s="188"/>
      <c r="D819" s="188"/>
      <c r="E819" s="188"/>
      <c r="F819" s="188"/>
      <c r="G819" s="188"/>
      <c r="H819" s="188"/>
      <c r="I819" s="188"/>
      <c r="J819" s="188"/>
      <c r="K819" s="188"/>
      <c r="L819" s="188"/>
      <c r="M819" s="188"/>
      <c r="N819" s="188"/>
      <c r="O819" s="188"/>
      <c r="P819" s="188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9"/>
      <c r="AB819" s="189"/>
      <c r="AC819" s="189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8"/>
      <c r="AT819" s="178"/>
      <c r="AU819" s="178"/>
      <c r="AV819" s="178"/>
      <c r="AW819" s="178"/>
      <c r="AX819" s="178"/>
      <c r="AY819" s="178"/>
      <c r="AZ819" s="178"/>
      <c r="BA819" s="178"/>
      <c r="BB819" s="178"/>
      <c r="BC819" s="178"/>
      <c r="BD819" s="178"/>
      <c r="BE819" s="178"/>
    </row>
    <row r="820" spans="1:57" ht="11.25" customHeight="1">
      <c r="A820" s="188"/>
      <c r="B820" s="188"/>
      <c r="C820" s="188"/>
      <c r="D820" s="188"/>
      <c r="E820" s="188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9"/>
      <c r="AB820" s="189"/>
      <c r="AC820" s="189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8"/>
      <c r="AT820" s="178"/>
      <c r="AU820" s="178"/>
      <c r="AV820" s="178"/>
      <c r="AW820" s="178"/>
      <c r="AX820" s="178"/>
      <c r="AY820" s="178"/>
      <c r="AZ820" s="178"/>
      <c r="BA820" s="178"/>
      <c r="BB820" s="178"/>
      <c r="BC820" s="178"/>
      <c r="BD820" s="178"/>
      <c r="BE820" s="178"/>
    </row>
    <row r="821" spans="1:57" ht="11.25" customHeight="1">
      <c r="A821" s="188"/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  <c r="R821" s="188"/>
      <c r="S821" s="188"/>
      <c r="T821" s="188"/>
      <c r="U821" s="188"/>
      <c r="V821" s="188"/>
      <c r="W821" s="188"/>
      <c r="X821" s="188"/>
      <c r="Y821" s="188"/>
      <c r="Z821" s="188"/>
      <c r="AA821" s="189"/>
      <c r="AB821" s="189"/>
      <c r="AC821" s="189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78"/>
      <c r="AT821" s="178"/>
      <c r="AU821" s="178"/>
      <c r="AV821" s="178"/>
      <c r="AW821" s="178"/>
      <c r="AX821" s="178"/>
      <c r="AY821" s="178"/>
      <c r="AZ821" s="178"/>
      <c r="BA821" s="178"/>
      <c r="BB821" s="178"/>
      <c r="BC821" s="178"/>
      <c r="BD821" s="178"/>
      <c r="BE821" s="178"/>
    </row>
    <row r="822" spans="1:57" ht="11.25" customHeight="1">
      <c r="A822" s="188"/>
      <c r="B822" s="188"/>
      <c r="C822" s="188"/>
      <c r="D822" s="188"/>
      <c r="E822" s="188"/>
      <c r="F822" s="188"/>
      <c r="G822" s="188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  <c r="R822" s="188"/>
      <c r="S822" s="188"/>
      <c r="T822" s="188"/>
      <c r="U822" s="188"/>
      <c r="V822" s="188"/>
      <c r="W822" s="188"/>
      <c r="X822" s="188"/>
      <c r="Y822" s="188"/>
      <c r="Z822" s="188"/>
      <c r="AA822" s="189"/>
      <c r="AB822" s="189"/>
      <c r="AC822" s="189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78"/>
      <c r="AT822" s="178"/>
      <c r="AU822" s="178"/>
      <c r="AV822" s="178"/>
      <c r="AW822" s="178"/>
      <c r="AX822" s="178"/>
      <c r="AY822" s="178"/>
      <c r="AZ822" s="178"/>
      <c r="BA822" s="178"/>
      <c r="BB822" s="178"/>
      <c r="BC822" s="178"/>
      <c r="BD822" s="178"/>
      <c r="BE822" s="178"/>
    </row>
    <row r="823" spans="1:57" ht="11.25" customHeight="1">
      <c r="A823" s="188"/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  <c r="R823" s="188"/>
      <c r="S823" s="188"/>
      <c r="T823" s="188"/>
      <c r="U823" s="188"/>
      <c r="V823" s="188"/>
      <c r="W823" s="188"/>
      <c r="X823" s="188"/>
      <c r="Y823" s="188"/>
      <c r="Z823" s="188"/>
      <c r="AA823" s="189"/>
      <c r="AB823" s="189"/>
      <c r="AC823" s="189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78"/>
      <c r="AT823" s="178"/>
      <c r="AU823" s="178"/>
      <c r="AV823" s="178"/>
      <c r="AW823" s="178"/>
      <c r="AX823" s="178"/>
      <c r="AY823" s="178"/>
      <c r="AZ823" s="178"/>
      <c r="BA823" s="178"/>
      <c r="BB823" s="178"/>
      <c r="BC823" s="178"/>
      <c r="BD823" s="178"/>
      <c r="BE823" s="178"/>
    </row>
    <row r="824" spans="1:57" ht="11.25" customHeight="1">
      <c r="A824" s="188"/>
      <c r="B824" s="188"/>
      <c r="C824" s="188"/>
      <c r="D824" s="188"/>
      <c r="E824" s="188"/>
      <c r="F824" s="188"/>
      <c r="G824" s="188"/>
      <c r="H824" s="188"/>
      <c r="I824" s="188"/>
      <c r="J824" s="188"/>
      <c r="K824" s="188"/>
      <c r="L824" s="188"/>
      <c r="M824" s="188"/>
      <c r="N824" s="188"/>
      <c r="O824" s="188"/>
      <c r="P824" s="188"/>
      <c r="Q824" s="188"/>
      <c r="R824" s="188"/>
      <c r="S824" s="188"/>
      <c r="T824" s="188"/>
      <c r="U824" s="188"/>
      <c r="V824" s="188"/>
      <c r="W824" s="188"/>
      <c r="X824" s="188"/>
      <c r="Y824" s="188"/>
      <c r="Z824" s="188"/>
      <c r="AA824" s="189"/>
      <c r="AB824" s="189"/>
      <c r="AC824" s="189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78"/>
      <c r="AT824" s="178"/>
      <c r="AU824" s="178"/>
      <c r="AV824" s="178"/>
      <c r="AW824" s="178"/>
      <c r="AX824" s="178"/>
      <c r="AY824" s="178"/>
      <c r="AZ824" s="178"/>
      <c r="BA824" s="178"/>
      <c r="BB824" s="178"/>
      <c r="BC824" s="178"/>
      <c r="BD824" s="178"/>
      <c r="BE824" s="178"/>
    </row>
    <row r="825" spans="1:57" ht="11.25" customHeight="1">
      <c r="A825" s="188"/>
      <c r="B825" s="188"/>
      <c r="C825" s="188"/>
      <c r="D825" s="188"/>
      <c r="E825" s="188"/>
      <c r="F825" s="188"/>
      <c r="G825" s="188"/>
      <c r="H825" s="188"/>
      <c r="I825" s="188"/>
      <c r="J825" s="188"/>
      <c r="K825" s="188"/>
      <c r="L825" s="188"/>
      <c r="M825" s="188"/>
      <c r="N825" s="188"/>
      <c r="O825" s="188"/>
      <c r="P825" s="188"/>
      <c r="Q825" s="188"/>
      <c r="R825" s="188"/>
      <c r="S825" s="188"/>
      <c r="T825" s="188"/>
      <c r="U825" s="188"/>
      <c r="V825" s="188"/>
      <c r="W825" s="188"/>
      <c r="X825" s="188"/>
      <c r="Y825" s="188"/>
      <c r="Z825" s="188"/>
      <c r="AA825" s="189"/>
      <c r="AB825" s="189"/>
      <c r="AC825" s="189"/>
      <c r="AD825" s="178"/>
      <c r="AE825" s="178"/>
      <c r="AF825" s="178"/>
      <c r="AG825" s="178"/>
      <c r="AH825" s="178"/>
      <c r="AI825" s="178"/>
      <c r="AJ825" s="178"/>
      <c r="AK825" s="178"/>
      <c r="AL825" s="178"/>
      <c r="AM825" s="178"/>
      <c r="AN825" s="178"/>
      <c r="AO825" s="178"/>
      <c r="AP825" s="178"/>
      <c r="AQ825" s="178"/>
      <c r="AR825" s="178"/>
      <c r="AS825" s="178"/>
      <c r="AT825" s="178"/>
      <c r="AU825" s="178"/>
      <c r="AV825" s="178"/>
      <c r="AW825" s="178"/>
      <c r="AX825" s="178"/>
      <c r="AY825" s="178"/>
      <c r="AZ825" s="178"/>
      <c r="BA825" s="178"/>
      <c r="BB825" s="178"/>
      <c r="BC825" s="178"/>
      <c r="BD825" s="178"/>
      <c r="BE825" s="178"/>
    </row>
    <row r="826" spans="1:57" ht="11.25" customHeight="1">
      <c r="A826" s="188"/>
      <c r="B826" s="188"/>
      <c r="C826" s="188"/>
      <c r="D826" s="188"/>
      <c r="E826" s="188"/>
      <c r="F826" s="188"/>
      <c r="G826" s="188"/>
      <c r="H826" s="188"/>
      <c r="I826" s="188"/>
      <c r="J826" s="188"/>
      <c r="K826" s="188"/>
      <c r="L826" s="188"/>
      <c r="M826" s="188"/>
      <c r="N826" s="188"/>
      <c r="O826" s="188"/>
      <c r="P826" s="188"/>
      <c r="Q826" s="188"/>
      <c r="R826" s="188"/>
      <c r="S826" s="188"/>
      <c r="T826" s="188"/>
      <c r="U826" s="188"/>
      <c r="V826" s="188"/>
      <c r="W826" s="188"/>
      <c r="X826" s="188"/>
      <c r="Y826" s="188"/>
      <c r="Z826" s="188"/>
      <c r="AA826" s="189"/>
      <c r="AB826" s="189"/>
      <c r="AC826" s="189"/>
      <c r="AD826" s="178"/>
      <c r="AE826" s="178"/>
      <c r="AF826" s="178"/>
      <c r="AG826" s="178"/>
      <c r="AH826" s="178"/>
      <c r="AI826" s="178"/>
      <c r="AJ826" s="178"/>
      <c r="AK826" s="178"/>
      <c r="AL826" s="178"/>
      <c r="AM826" s="178"/>
      <c r="AN826" s="178"/>
      <c r="AO826" s="178"/>
      <c r="AP826" s="178"/>
      <c r="AQ826" s="178"/>
      <c r="AR826" s="178"/>
      <c r="AS826" s="178"/>
      <c r="AT826" s="178"/>
      <c r="AU826" s="178"/>
      <c r="AV826" s="178"/>
      <c r="AW826" s="178"/>
      <c r="AX826" s="178"/>
      <c r="AY826" s="178"/>
      <c r="AZ826" s="178"/>
      <c r="BA826" s="178"/>
      <c r="BB826" s="178"/>
      <c r="BC826" s="178"/>
      <c r="BD826" s="178"/>
      <c r="BE826" s="178"/>
    </row>
    <row r="827" spans="1:57" ht="11.25" customHeight="1">
      <c r="A827" s="188"/>
      <c r="B827" s="188"/>
      <c r="C827" s="188"/>
      <c r="D827" s="188"/>
      <c r="E827" s="188"/>
      <c r="F827" s="188"/>
      <c r="G827" s="188"/>
      <c r="H827" s="188"/>
      <c r="I827" s="188"/>
      <c r="J827" s="188"/>
      <c r="K827" s="188"/>
      <c r="L827" s="188"/>
      <c r="M827" s="188"/>
      <c r="N827" s="188"/>
      <c r="O827" s="188"/>
      <c r="P827" s="188"/>
      <c r="Q827" s="188"/>
      <c r="R827" s="188"/>
      <c r="S827" s="188"/>
      <c r="T827" s="188"/>
      <c r="U827" s="188"/>
      <c r="V827" s="188"/>
      <c r="W827" s="188"/>
      <c r="X827" s="188"/>
      <c r="Y827" s="188"/>
      <c r="Z827" s="188"/>
      <c r="AA827" s="189"/>
      <c r="AB827" s="189"/>
      <c r="AC827" s="189"/>
      <c r="AD827" s="178"/>
      <c r="AE827" s="178"/>
      <c r="AF827" s="178"/>
      <c r="AG827" s="178"/>
      <c r="AH827" s="178"/>
      <c r="AI827" s="178"/>
      <c r="AJ827" s="178"/>
      <c r="AK827" s="178"/>
      <c r="AL827" s="178"/>
      <c r="AM827" s="178"/>
      <c r="AN827" s="178"/>
      <c r="AO827" s="178"/>
      <c r="AP827" s="178"/>
      <c r="AQ827" s="178"/>
      <c r="AR827" s="178"/>
      <c r="AS827" s="178"/>
      <c r="AT827" s="178"/>
      <c r="AU827" s="178"/>
      <c r="AV827" s="178"/>
      <c r="AW827" s="178"/>
      <c r="AX827" s="178"/>
      <c r="AY827" s="178"/>
      <c r="AZ827" s="178"/>
      <c r="BA827" s="178"/>
      <c r="BB827" s="178"/>
      <c r="BC827" s="178"/>
      <c r="BD827" s="178"/>
      <c r="BE827" s="178"/>
    </row>
    <row r="828" spans="1:57" ht="11.25" customHeight="1">
      <c r="A828" s="188"/>
      <c r="B828" s="188"/>
      <c r="C828" s="188"/>
      <c r="D828" s="188"/>
      <c r="E828" s="188"/>
      <c r="F828" s="188"/>
      <c r="G828" s="188"/>
      <c r="H828" s="188"/>
      <c r="I828" s="188"/>
      <c r="J828" s="188"/>
      <c r="K828" s="188"/>
      <c r="L828" s="188"/>
      <c r="M828" s="188"/>
      <c r="N828" s="188"/>
      <c r="O828" s="188"/>
      <c r="P828" s="188"/>
      <c r="Q828" s="188"/>
      <c r="R828" s="188"/>
      <c r="S828" s="188"/>
      <c r="T828" s="188"/>
      <c r="U828" s="188"/>
      <c r="V828" s="188"/>
      <c r="W828" s="188"/>
      <c r="X828" s="188"/>
      <c r="Y828" s="188"/>
      <c r="Z828" s="188"/>
      <c r="AA828" s="189"/>
      <c r="AB828" s="189"/>
      <c r="AC828" s="189"/>
      <c r="AD828" s="178"/>
      <c r="AE828" s="178"/>
      <c r="AF828" s="178"/>
      <c r="AG828" s="178"/>
      <c r="AH828" s="178"/>
      <c r="AI828" s="178"/>
      <c r="AJ828" s="178"/>
      <c r="AK828" s="178"/>
      <c r="AL828" s="178"/>
      <c r="AM828" s="178"/>
      <c r="AN828" s="178"/>
      <c r="AO828" s="178"/>
      <c r="AP828" s="178"/>
      <c r="AQ828" s="178"/>
      <c r="AR828" s="178"/>
      <c r="AS828" s="178"/>
      <c r="AT828" s="178"/>
      <c r="AU828" s="178"/>
      <c r="AV828" s="178"/>
      <c r="AW828" s="178"/>
      <c r="AX828" s="178"/>
      <c r="AY828" s="178"/>
      <c r="AZ828" s="178"/>
      <c r="BA828" s="178"/>
      <c r="BB828" s="178"/>
      <c r="BC828" s="178"/>
      <c r="BD828" s="178"/>
      <c r="BE828" s="178"/>
    </row>
    <row r="829" spans="1:57" ht="11.25" customHeight="1">
      <c r="A829" s="188"/>
      <c r="B829" s="188"/>
      <c r="C829" s="188"/>
      <c r="D829" s="188"/>
      <c r="E829" s="188"/>
      <c r="F829" s="188"/>
      <c r="G829" s="188"/>
      <c r="H829" s="188"/>
      <c r="I829" s="188"/>
      <c r="J829" s="188"/>
      <c r="K829" s="188"/>
      <c r="L829" s="188"/>
      <c r="M829" s="188"/>
      <c r="N829" s="188"/>
      <c r="O829" s="188"/>
      <c r="P829" s="188"/>
      <c r="Q829" s="188"/>
      <c r="R829" s="188"/>
      <c r="S829" s="188"/>
      <c r="T829" s="188"/>
      <c r="U829" s="188"/>
      <c r="V829" s="188"/>
      <c r="W829" s="188"/>
      <c r="X829" s="188"/>
      <c r="Y829" s="188"/>
      <c r="Z829" s="188"/>
      <c r="AA829" s="189"/>
      <c r="AB829" s="189"/>
      <c r="AC829" s="189"/>
      <c r="AD829" s="178"/>
      <c r="AE829" s="178"/>
      <c r="AF829" s="178"/>
      <c r="AG829" s="178"/>
      <c r="AH829" s="178"/>
      <c r="AI829" s="178"/>
      <c r="AJ829" s="178"/>
      <c r="AK829" s="178"/>
      <c r="AL829" s="178"/>
      <c r="AM829" s="178"/>
      <c r="AN829" s="178"/>
      <c r="AO829" s="178"/>
      <c r="AP829" s="178"/>
      <c r="AQ829" s="178"/>
      <c r="AR829" s="178"/>
      <c r="AS829" s="178"/>
      <c r="AT829" s="178"/>
      <c r="AU829" s="178"/>
      <c r="AV829" s="178"/>
      <c r="AW829" s="178"/>
      <c r="AX829" s="178"/>
      <c r="AY829" s="178"/>
      <c r="AZ829" s="178"/>
      <c r="BA829" s="178"/>
      <c r="BB829" s="178"/>
      <c r="BC829" s="178"/>
      <c r="BD829" s="178"/>
      <c r="BE829" s="178"/>
    </row>
    <row r="830" spans="1:57" ht="11.25" customHeight="1">
      <c r="A830" s="188"/>
      <c r="B830" s="188"/>
      <c r="C830" s="188"/>
      <c r="D830" s="188"/>
      <c r="E830" s="188"/>
      <c r="F830" s="188"/>
      <c r="G830" s="188"/>
      <c r="H830" s="188"/>
      <c r="I830" s="188"/>
      <c r="J830" s="188"/>
      <c r="K830" s="188"/>
      <c r="L830" s="188"/>
      <c r="M830" s="188"/>
      <c r="N830" s="188"/>
      <c r="O830" s="188"/>
      <c r="P830" s="188"/>
      <c r="Q830" s="188"/>
      <c r="R830" s="188"/>
      <c r="S830" s="188"/>
      <c r="T830" s="188"/>
      <c r="U830" s="188"/>
      <c r="V830" s="188"/>
      <c r="W830" s="188"/>
      <c r="X830" s="188"/>
      <c r="Y830" s="188"/>
      <c r="Z830" s="188"/>
      <c r="AA830" s="189"/>
      <c r="AB830" s="189"/>
      <c r="AC830" s="189"/>
      <c r="AD830" s="178"/>
      <c r="AE830" s="178"/>
      <c r="AF830" s="178"/>
      <c r="AG830" s="178"/>
      <c r="AH830" s="178"/>
      <c r="AI830" s="178"/>
      <c r="AJ830" s="178"/>
      <c r="AK830" s="178"/>
      <c r="AL830" s="178"/>
      <c r="AM830" s="178"/>
      <c r="AN830" s="178"/>
      <c r="AO830" s="178"/>
      <c r="AP830" s="178"/>
      <c r="AQ830" s="178"/>
      <c r="AR830" s="178"/>
      <c r="AS830" s="178"/>
      <c r="AT830" s="178"/>
      <c r="AU830" s="178"/>
      <c r="AV830" s="178"/>
      <c r="AW830" s="178"/>
      <c r="AX830" s="178"/>
      <c r="AY830" s="178"/>
      <c r="AZ830" s="178"/>
      <c r="BA830" s="178"/>
      <c r="BB830" s="178"/>
      <c r="BC830" s="178"/>
      <c r="BD830" s="178"/>
      <c r="BE830" s="178"/>
    </row>
    <row r="831" spans="1:57" ht="11.25" customHeight="1">
      <c r="A831" s="188"/>
      <c r="B831" s="188"/>
      <c r="C831" s="188"/>
      <c r="D831" s="188"/>
      <c r="E831" s="188"/>
      <c r="F831" s="188"/>
      <c r="G831" s="188"/>
      <c r="H831" s="188"/>
      <c r="I831" s="188"/>
      <c r="J831" s="188"/>
      <c r="K831" s="188"/>
      <c r="L831" s="188"/>
      <c r="M831" s="188"/>
      <c r="N831" s="188"/>
      <c r="O831" s="188"/>
      <c r="P831" s="188"/>
      <c r="Q831" s="188"/>
      <c r="R831" s="188"/>
      <c r="S831" s="188"/>
      <c r="T831" s="188"/>
      <c r="U831" s="188"/>
      <c r="V831" s="188"/>
      <c r="W831" s="188"/>
      <c r="X831" s="188"/>
      <c r="Y831" s="188"/>
      <c r="Z831" s="188"/>
      <c r="AA831" s="189"/>
      <c r="AB831" s="189"/>
      <c r="AC831" s="189"/>
      <c r="AD831" s="178"/>
      <c r="AE831" s="178"/>
      <c r="AF831" s="178"/>
      <c r="AG831" s="178"/>
      <c r="AH831" s="178"/>
      <c r="AI831" s="178"/>
      <c r="AJ831" s="178"/>
      <c r="AK831" s="178"/>
      <c r="AL831" s="178"/>
      <c r="AM831" s="178"/>
      <c r="AN831" s="178"/>
      <c r="AO831" s="178"/>
      <c r="AP831" s="178"/>
      <c r="AQ831" s="178"/>
      <c r="AR831" s="178"/>
      <c r="AS831" s="178"/>
      <c r="AT831" s="178"/>
      <c r="AU831" s="178"/>
      <c r="AV831" s="178"/>
      <c r="AW831" s="178"/>
      <c r="AX831" s="178"/>
      <c r="AY831" s="178"/>
      <c r="AZ831" s="178"/>
      <c r="BA831" s="178"/>
      <c r="BB831" s="178"/>
      <c r="BC831" s="178"/>
      <c r="BD831" s="178"/>
      <c r="BE831" s="178"/>
    </row>
    <row r="832" spans="1:57" ht="11.25" customHeight="1">
      <c r="A832" s="188"/>
      <c r="B832" s="188"/>
      <c r="C832" s="188"/>
      <c r="D832" s="188"/>
      <c r="E832" s="188"/>
      <c r="F832" s="188"/>
      <c r="G832" s="188"/>
      <c r="H832" s="188"/>
      <c r="I832" s="188"/>
      <c r="J832" s="188"/>
      <c r="K832" s="188"/>
      <c r="L832" s="188"/>
      <c r="M832" s="188"/>
      <c r="N832" s="188"/>
      <c r="O832" s="188"/>
      <c r="P832" s="188"/>
      <c r="Q832" s="188"/>
      <c r="R832" s="188"/>
      <c r="S832" s="188"/>
      <c r="T832" s="188"/>
      <c r="U832" s="188"/>
      <c r="V832" s="188"/>
      <c r="W832" s="188"/>
      <c r="X832" s="188"/>
      <c r="Y832" s="188"/>
      <c r="Z832" s="188"/>
      <c r="AA832" s="189"/>
      <c r="AB832" s="189"/>
      <c r="AC832" s="189"/>
      <c r="AD832" s="178"/>
      <c r="AE832" s="178"/>
      <c r="AF832" s="178"/>
      <c r="AG832" s="178"/>
      <c r="AH832" s="178"/>
      <c r="AI832" s="178"/>
      <c r="AJ832" s="178"/>
      <c r="AK832" s="178"/>
      <c r="AL832" s="178"/>
      <c r="AM832" s="178"/>
      <c r="AN832" s="178"/>
      <c r="AO832" s="178"/>
      <c r="AP832" s="178"/>
      <c r="AQ832" s="178"/>
      <c r="AR832" s="178"/>
      <c r="AS832" s="178"/>
      <c r="AT832" s="178"/>
      <c r="AU832" s="178"/>
      <c r="AV832" s="178"/>
      <c r="AW832" s="178"/>
      <c r="AX832" s="178"/>
      <c r="AY832" s="178"/>
      <c r="AZ832" s="178"/>
      <c r="BA832" s="178"/>
      <c r="BB832" s="178"/>
      <c r="BC832" s="178"/>
      <c r="BD832" s="178"/>
      <c r="BE832" s="178"/>
    </row>
    <row r="833" spans="1:57" ht="11.25" customHeight="1">
      <c r="A833" s="188"/>
      <c r="B833" s="188"/>
      <c r="C833" s="188"/>
      <c r="D833" s="188"/>
      <c r="E833" s="188"/>
      <c r="F833" s="188"/>
      <c r="G833" s="188"/>
      <c r="H833" s="188"/>
      <c r="I833" s="188"/>
      <c r="J833" s="188"/>
      <c r="K833" s="188"/>
      <c r="L833" s="188"/>
      <c r="M833" s="188"/>
      <c r="N833" s="188"/>
      <c r="O833" s="188"/>
      <c r="P833" s="188"/>
      <c r="Q833" s="188"/>
      <c r="R833" s="188"/>
      <c r="S833" s="188"/>
      <c r="T833" s="188"/>
      <c r="U833" s="188"/>
      <c r="V833" s="188"/>
      <c r="W833" s="188"/>
      <c r="X833" s="188"/>
      <c r="Y833" s="188"/>
      <c r="Z833" s="188"/>
      <c r="AA833" s="189"/>
      <c r="AB833" s="189"/>
      <c r="AC833" s="189"/>
      <c r="AD833" s="178"/>
      <c r="AE833" s="178"/>
      <c r="AF833" s="178"/>
      <c r="AG833" s="178"/>
      <c r="AH833" s="178"/>
      <c r="AI833" s="178"/>
      <c r="AJ833" s="178"/>
      <c r="AK833" s="178"/>
      <c r="AL833" s="178"/>
      <c r="AM833" s="178"/>
      <c r="AN833" s="178"/>
      <c r="AO833" s="178"/>
      <c r="AP833" s="178"/>
      <c r="AQ833" s="178"/>
      <c r="AR833" s="178"/>
      <c r="AS833" s="178"/>
      <c r="AT833" s="178"/>
      <c r="AU833" s="178"/>
      <c r="AV833" s="178"/>
      <c r="AW833" s="178"/>
      <c r="AX833" s="178"/>
      <c r="AY833" s="178"/>
      <c r="AZ833" s="178"/>
      <c r="BA833" s="178"/>
      <c r="BB833" s="178"/>
      <c r="BC833" s="178"/>
      <c r="BD833" s="178"/>
      <c r="BE833" s="178"/>
    </row>
    <row r="834" spans="1:57" ht="11.25" customHeight="1">
      <c r="A834" s="188"/>
      <c r="B834" s="188"/>
      <c r="C834" s="188"/>
      <c r="D834" s="188"/>
      <c r="E834" s="188"/>
      <c r="F834" s="188"/>
      <c r="G834" s="188"/>
      <c r="H834" s="188"/>
      <c r="I834" s="188"/>
      <c r="J834" s="188"/>
      <c r="K834" s="188"/>
      <c r="L834" s="188"/>
      <c r="M834" s="188"/>
      <c r="N834" s="188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9"/>
      <c r="AB834" s="189"/>
      <c r="AC834" s="189"/>
      <c r="AD834" s="178"/>
      <c r="AE834" s="178"/>
      <c r="AF834" s="178"/>
      <c r="AG834" s="178"/>
      <c r="AH834" s="178"/>
      <c r="AI834" s="178"/>
      <c r="AJ834" s="178"/>
      <c r="AK834" s="178"/>
      <c r="AL834" s="178"/>
      <c r="AM834" s="178"/>
      <c r="AN834" s="178"/>
      <c r="AO834" s="178"/>
      <c r="AP834" s="178"/>
      <c r="AQ834" s="178"/>
      <c r="AR834" s="178"/>
      <c r="AS834" s="178"/>
      <c r="AT834" s="178"/>
      <c r="AU834" s="178"/>
      <c r="AV834" s="178"/>
      <c r="AW834" s="178"/>
      <c r="AX834" s="178"/>
      <c r="AY834" s="178"/>
      <c r="AZ834" s="178"/>
      <c r="BA834" s="178"/>
      <c r="BB834" s="178"/>
      <c r="BC834" s="178"/>
      <c r="BD834" s="178"/>
      <c r="BE834" s="178"/>
    </row>
    <row r="835" spans="1:57" ht="11.25" customHeight="1">
      <c r="A835" s="188"/>
      <c r="B835" s="188"/>
      <c r="C835" s="188"/>
      <c r="D835" s="188"/>
      <c r="E835" s="188"/>
      <c r="F835" s="188"/>
      <c r="G835" s="188"/>
      <c r="H835" s="188"/>
      <c r="I835" s="188"/>
      <c r="J835" s="188"/>
      <c r="K835" s="188"/>
      <c r="L835" s="188"/>
      <c r="M835" s="188"/>
      <c r="N835" s="188"/>
      <c r="O835" s="188"/>
      <c r="P835" s="188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9"/>
      <c r="AB835" s="189"/>
      <c r="AC835" s="189"/>
      <c r="AD835" s="178"/>
      <c r="AE835" s="178"/>
      <c r="AF835" s="178"/>
      <c r="AG835" s="178"/>
      <c r="AH835" s="178"/>
      <c r="AI835" s="178"/>
      <c r="AJ835" s="178"/>
      <c r="AK835" s="178"/>
      <c r="AL835" s="178"/>
      <c r="AM835" s="178"/>
      <c r="AN835" s="178"/>
      <c r="AO835" s="178"/>
      <c r="AP835" s="178"/>
      <c r="AQ835" s="178"/>
      <c r="AR835" s="178"/>
      <c r="AS835" s="178"/>
      <c r="AT835" s="178"/>
      <c r="AU835" s="178"/>
      <c r="AV835" s="178"/>
      <c r="AW835" s="178"/>
      <c r="AX835" s="178"/>
      <c r="AY835" s="178"/>
      <c r="AZ835" s="178"/>
      <c r="BA835" s="178"/>
      <c r="BB835" s="178"/>
      <c r="BC835" s="178"/>
      <c r="BD835" s="178"/>
      <c r="BE835" s="178"/>
    </row>
    <row r="836" spans="1:57" ht="11.25" customHeight="1">
      <c r="A836" s="188"/>
      <c r="B836" s="188"/>
      <c r="C836" s="188"/>
      <c r="D836" s="188"/>
      <c r="E836" s="188"/>
      <c r="F836" s="188"/>
      <c r="G836" s="188"/>
      <c r="H836" s="188"/>
      <c r="I836" s="188"/>
      <c r="J836" s="188"/>
      <c r="K836" s="188"/>
      <c r="L836" s="188"/>
      <c r="M836" s="188"/>
      <c r="N836" s="188"/>
      <c r="O836" s="188"/>
      <c r="P836" s="188"/>
      <c r="Q836" s="188"/>
      <c r="R836" s="188"/>
      <c r="S836" s="188"/>
      <c r="T836" s="188"/>
      <c r="U836" s="188"/>
      <c r="V836" s="188"/>
      <c r="W836" s="188"/>
      <c r="X836" s="188"/>
      <c r="Y836" s="188"/>
      <c r="Z836" s="188"/>
      <c r="AA836" s="189"/>
      <c r="AB836" s="189"/>
      <c r="AC836" s="189"/>
      <c r="AD836" s="178"/>
      <c r="AE836" s="178"/>
      <c r="AF836" s="178"/>
      <c r="AG836" s="178"/>
      <c r="AH836" s="178"/>
      <c r="AI836" s="178"/>
      <c r="AJ836" s="178"/>
      <c r="AK836" s="178"/>
      <c r="AL836" s="178"/>
      <c r="AM836" s="178"/>
      <c r="AN836" s="178"/>
      <c r="AO836" s="178"/>
      <c r="AP836" s="178"/>
      <c r="AQ836" s="178"/>
      <c r="AR836" s="178"/>
      <c r="AS836" s="178"/>
      <c r="AT836" s="178"/>
      <c r="AU836" s="178"/>
      <c r="AV836" s="178"/>
      <c r="AW836" s="178"/>
      <c r="AX836" s="178"/>
      <c r="AY836" s="178"/>
      <c r="AZ836" s="178"/>
      <c r="BA836" s="178"/>
      <c r="BB836" s="178"/>
      <c r="BC836" s="178"/>
      <c r="BD836" s="178"/>
      <c r="BE836" s="178"/>
    </row>
    <row r="837" spans="1:57" ht="11.25" customHeight="1">
      <c r="A837" s="188"/>
      <c r="B837" s="188"/>
      <c r="C837" s="188"/>
      <c r="D837" s="188"/>
      <c r="E837" s="188"/>
      <c r="F837" s="188"/>
      <c r="G837" s="188"/>
      <c r="H837" s="188"/>
      <c r="I837" s="188"/>
      <c r="J837" s="188"/>
      <c r="K837" s="188"/>
      <c r="L837" s="188"/>
      <c r="M837" s="188"/>
      <c r="N837" s="188"/>
      <c r="O837" s="188"/>
      <c r="P837" s="188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9"/>
      <c r="AB837" s="189"/>
      <c r="AC837" s="189"/>
      <c r="AD837" s="178"/>
      <c r="AE837" s="178"/>
      <c r="AF837" s="178"/>
      <c r="AG837" s="178"/>
      <c r="AH837" s="178"/>
      <c r="AI837" s="178"/>
      <c r="AJ837" s="178"/>
      <c r="AK837" s="178"/>
      <c r="AL837" s="178"/>
      <c r="AM837" s="178"/>
      <c r="AN837" s="178"/>
      <c r="AO837" s="178"/>
      <c r="AP837" s="178"/>
      <c r="AQ837" s="178"/>
      <c r="AR837" s="178"/>
      <c r="AS837" s="178"/>
      <c r="AT837" s="178"/>
      <c r="AU837" s="178"/>
      <c r="AV837" s="178"/>
      <c r="AW837" s="178"/>
      <c r="AX837" s="178"/>
      <c r="AY837" s="178"/>
      <c r="AZ837" s="178"/>
      <c r="BA837" s="178"/>
      <c r="BB837" s="178"/>
      <c r="BC837" s="178"/>
      <c r="BD837" s="178"/>
      <c r="BE837" s="178"/>
    </row>
    <row r="838" spans="1:57" ht="11.25" customHeight="1">
      <c r="A838" s="188"/>
      <c r="B838" s="188"/>
      <c r="C838" s="188"/>
      <c r="D838" s="188"/>
      <c r="E838" s="188"/>
      <c r="F838" s="188"/>
      <c r="G838" s="188"/>
      <c r="H838" s="188"/>
      <c r="I838" s="188"/>
      <c r="J838" s="188"/>
      <c r="K838" s="188"/>
      <c r="L838" s="188"/>
      <c r="M838" s="188"/>
      <c r="N838" s="188"/>
      <c r="O838" s="188"/>
      <c r="P838" s="188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9"/>
      <c r="AB838" s="189"/>
      <c r="AC838" s="189"/>
      <c r="AD838" s="178"/>
      <c r="AE838" s="178"/>
      <c r="AF838" s="178"/>
      <c r="AG838" s="178"/>
      <c r="AH838" s="178"/>
      <c r="AI838" s="178"/>
      <c r="AJ838" s="178"/>
      <c r="AK838" s="178"/>
      <c r="AL838" s="178"/>
      <c r="AM838" s="178"/>
      <c r="AN838" s="178"/>
      <c r="AO838" s="178"/>
      <c r="AP838" s="178"/>
      <c r="AQ838" s="178"/>
      <c r="AR838" s="178"/>
      <c r="AS838" s="178"/>
      <c r="AT838" s="178"/>
      <c r="AU838" s="178"/>
      <c r="AV838" s="178"/>
      <c r="AW838" s="178"/>
      <c r="AX838" s="178"/>
      <c r="AY838" s="178"/>
      <c r="AZ838" s="178"/>
      <c r="BA838" s="178"/>
      <c r="BB838" s="178"/>
      <c r="BC838" s="178"/>
      <c r="BD838" s="178"/>
      <c r="BE838" s="178"/>
    </row>
    <row r="839" spans="1:57" ht="11.25" customHeight="1">
      <c r="A839" s="188"/>
      <c r="B839" s="188"/>
      <c r="C839" s="188"/>
      <c r="D839" s="188"/>
      <c r="E839" s="188"/>
      <c r="F839" s="188"/>
      <c r="G839" s="188"/>
      <c r="H839" s="188"/>
      <c r="I839" s="188"/>
      <c r="J839" s="188"/>
      <c r="K839" s="188"/>
      <c r="L839" s="188"/>
      <c r="M839" s="188"/>
      <c r="N839" s="188"/>
      <c r="O839" s="188"/>
      <c r="P839" s="188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9"/>
      <c r="AB839" s="189"/>
      <c r="AC839" s="189"/>
      <c r="AD839" s="178"/>
      <c r="AE839" s="178"/>
      <c r="AF839" s="178"/>
      <c r="AG839" s="178"/>
      <c r="AH839" s="178"/>
      <c r="AI839" s="178"/>
      <c r="AJ839" s="178"/>
      <c r="AK839" s="178"/>
      <c r="AL839" s="178"/>
      <c r="AM839" s="178"/>
      <c r="AN839" s="178"/>
      <c r="AO839" s="178"/>
      <c r="AP839" s="178"/>
      <c r="AQ839" s="178"/>
      <c r="AR839" s="178"/>
      <c r="AS839" s="178"/>
      <c r="AT839" s="178"/>
      <c r="AU839" s="178"/>
      <c r="AV839" s="178"/>
      <c r="AW839" s="178"/>
      <c r="AX839" s="178"/>
      <c r="AY839" s="178"/>
      <c r="AZ839" s="178"/>
      <c r="BA839" s="178"/>
      <c r="BB839" s="178"/>
      <c r="BC839" s="178"/>
      <c r="BD839" s="178"/>
      <c r="BE839" s="178"/>
    </row>
    <row r="840" spans="1:57" ht="11.25" customHeight="1">
      <c r="A840" s="188"/>
      <c r="B840" s="188"/>
      <c r="C840" s="188"/>
      <c r="D840" s="188"/>
      <c r="E840" s="188"/>
      <c r="F840" s="188"/>
      <c r="G840" s="188"/>
      <c r="H840" s="188"/>
      <c r="I840" s="188"/>
      <c r="J840" s="188"/>
      <c r="K840" s="188"/>
      <c r="L840" s="188"/>
      <c r="M840" s="188"/>
      <c r="N840" s="188"/>
      <c r="O840" s="188"/>
      <c r="P840" s="188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9"/>
      <c r="AB840" s="189"/>
      <c r="AC840" s="189"/>
      <c r="AD840" s="178"/>
      <c r="AE840" s="178"/>
      <c r="AF840" s="178"/>
      <c r="AG840" s="178"/>
      <c r="AH840" s="178"/>
      <c r="AI840" s="178"/>
      <c r="AJ840" s="178"/>
      <c r="AK840" s="178"/>
      <c r="AL840" s="178"/>
      <c r="AM840" s="178"/>
      <c r="AN840" s="178"/>
      <c r="AO840" s="178"/>
      <c r="AP840" s="178"/>
      <c r="AQ840" s="178"/>
      <c r="AR840" s="178"/>
      <c r="AS840" s="178"/>
      <c r="AT840" s="178"/>
      <c r="AU840" s="178"/>
      <c r="AV840" s="178"/>
      <c r="AW840" s="178"/>
      <c r="AX840" s="178"/>
      <c r="AY840" s="178"/>
      <c r="AZ840" s="178"/>
      <c r="BA840" s="178"/>
      <c r="BB840" s="178"/>
      <c r="BC840" s="178"/>
      <c r="BD840" s="178"/>
      <c r="BE840" s="178"/>
    </row>
    <row r="841" spans="1:57" ht="11.25" customHeight="1">
      <c r="A841" s="188"/>
      <c r="B841" s="188"/>
      <c r="C841" s="188"/>
      <c r="D841" s="188"/>
      <c r="E841" s="188"/>
      <c r="F841" s="188"/>
      <c r="G841" s="188"/>
      <c r="H841" s="188"/>
      <c r="I841" s="188"/>
      <c r="J841" s="188"/>
      <c r="K841" s="188"/>
      <c r="L841" s="188"/>
      <c r="M841" s="188"/>
      <c r="N841" s="188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9"/>
      <c r="AB841" s="189"/>
      <c r="AC841" s="189"/>
      <c r="AD841" s="178"/>
      <c r="AE841" s="178"/>
      <c r="AF841" s="178"/>
      <c r="AG841" s="178"/>
      <c r="AH841" s="178"/>
      <c r="AI841" s="178"/>
      <c r="AJ841" s="178"/>
      <c r="AK841" s="178"/>
      <c r="AL841" s="178"/>
      <c r="AM841" s="178"/>
      <c r="AN841" s="178"/>
      <c r="AO841" s="178"/>
      <c r="AP841" s="178"/>
      <c r="AQ841" s="178"/>
      <c r="AR841" s="178"/>
      <c r="AS841" s="178"/>
      <c r="AT841" s="178"/>
      <c r="AU841" s="178"/>
      <c r="AV841" s="178"/>
      <c r="AW841" s="178"/>
      <c r="AX841" s="178"/>
      <c r="AY841" s="178"/>
      <c r="AZ841" s="178"/>
      <c r="BA841" s="178"/>
      <c r="BB841" s="178"/>
      <c r="BC841" s="178"/>
      <c r="BD841" s="178"/>
      <c r="BE841" s="178"/>
    </row>
    <row r="842" spans="1:57" ht="11.25" customHeight="1">
      <c r="A842" s="188"/>
      <c r="B842" s="188"/>
      <c r="C842" s="188"/>
      <c r="D842" s="188"/>
      <c r="E842" s="188"/>
      <c r="F842" s="188"/>
      <c r="G842" s="188"/>
      <c r="H842" s="188"/>
      <c r="I842" s="188"/>
      <c r="J842" s="188"/>
      <c r="K842" s="188"/>
      <c r="L842" s="188"/>
      <c r="M842" s="188"/>
      <c r="N842" s="188"/>
      <c r="O842" s="188"/>
      <c r="P842" s="188"/>
      <c r="Q842" s="188"/>
      <c r="R842" s="188"/>
      <c r="S842" s="188"/>
      <c r="T842" s="188"/>
      <c r="U842" s="188"/>
      <c r="V842" s="188"/>
      <c r="W842" s="188"/>
      <c r="X842" s="188"/>
      <c r="Y842" s="188"/>
      <c r="Z842" s="188"/>
      <c r="AA842" s="189"/>
      <c r="AB842" s="189"/>
      <c r="AC842" s="189"/>
      <c r="AD842" s="178"/>
      <c r="AE842" s="178"/>
      <c r="AF842" s="178"/>
      <c r="AG842" s="178"/>
      <c r="AH842" s="178"/>
      <c r="AI842" s="178"/>
      <c r="AJ842" s="178"/>
      <c r="AK842" s="178"/>
      <c r="AL842" s="178"/>
      <c r="AM842" s="178"/>
      <c r="AN842" s="178"/>
      <c r="AO842" s="178"/>
      <c r="AP842" s="178"/>
      <c r="AQ842" s="178"/>
      <c r="AR842" s="178"/>
      <c r="AS842" s="178"/>
      <c r="AT842" s="178"/>
      <c r="AU842" s="178"/>
      <c r="AV842" s="178"/>
      <c r="AW842" s="178"/>
      <c r="AX842" s="178"/>
      <c r="AY842" s="178"/>
      <c r="AZ842" s="178"/>
      <c r="BA842" s="178"/>
      <c r="BB842" s="178"/>
      <c r="BC842" s="178"/>
      <c r="BD842" s="178"/>
      <c r="BE842" s="178"/>
    </row>
    <row r="843" spans="1:57" ht="11.25" customHeight="1">
      <c r="A843" s="188"/>
      <c r="B843" s="188"/>
      <c r="C843" s="188"/>
      <c r="D843" s="188"/>
      <c r="E843" s="188"/>
      <c r="F843" s="188"/>
      <c r="G843" s="188"/>
      <c r="H843" s="188"/>
      <c r="I843" s="188"/>
      <c r="J843" s="188"/>
      <c r="K843" s="188"/>
      <c r="L843" s="188"/>
      <c r="M843" s="188"/>
      <c r="N843" s="188"/>
      <c r="O843" s="188"/>
      <c r="P843" s="188"/>
      <c r="Q843" s="188"/>
      <c r="R843" s="188"/>
      <c r="S843" s="188"/>
      <c r="T843" s="188"/>
      <c r="U843" s="188"/>
      <c r="V843" s="188"/>
      <c r="W843" s="188"/>
      <c r="X843" s="188"/>
      <c r="Y843" s="188"/>
      <c r="Z843" s="188"/>
      <c r="AA843" s="189"/>
      <c r="AB843" s="189"/>
      <c r="AC843" s="189"/>
      <c r="AD843" s="178"/>
      <c r="AE843" s="178"/>
      <c r="AF843" s="178"/>
      <c r="AG843" s="178"/>
      <c r="AH843" s="178"/>
      <c r="AI843" s="178"/>
      <c r="AJ843" s="178"/>
      <c r="AK843" s="178"/>
      <c r="AL843" s="178"/>
      <c r="AM843" s="178"/>
      <c r="AN843" s="178"/>
      <c r="AO843" s="178"/>
      <c r="AP843" s="178"/>
      <c r="AQ843" s="178"/>
      <c r="AR843" s="178"/>
      <c r="AS843" s="178"/>
      <c r="AT843" s="178"/>
      <c r="AU843" s="178"/>
      <c r="AV843" s="178"/>
      <c r="AW843" s="178"/>
      <c r="AX843" s="178"/>
      <c r="AY843" s="178"/>
      <c r="AZ843" s="178"/>
      <c r="BA843" s="178"/>
      <c r="BB843" s="178"/>
      <c r="BC843" s="178"/>
      <c r="BD843" s="178"/>
      <c r="BE843" s="178"/>
    </row>
    <row r="844" spans="1:57" ht="11.25" customHeight="1">
      <c r="A844" s="188"/>
      <c r="B844" s="188"/>
      <c r="C844" s="188"/>
      <c r="D844" s="188"/>
      <c r="E844" s="188"/>
      <c r="F844" s="188"/>
      <c r="G844" s="188"/>
      <c r="H844" s="188"/>
      <c r="I844" s="188"/>
      <c r="J844" s="188"/>
      <c r="K844" s="188"/>
      <c r="L844" s="188"/>
      <c r="M844" s="188"/>
      <c r="N844" s="188"/>
      <c r="O844" s="188"/>
      <c r="P844" s="188"/>
      <c r="Q844" s="188"/>
      <c r="R844" s="188"/>
      <c r="S844" s="188"/>
      <c r="T844" s="188"/>
      <c r="U844" s="188"/>
      <c r="V844" s="188"/>
      <c r="W844" s="188"/>
      <c r="X844" s="188"/>
      <c r="Y844" s="188"/>
      <c r="Z844" s="188"/>
      <c r="AA844" s="189"/>
      <c r="AB844" s="189"/>
      <c r="AC844" s="189"/>
      <c r="AD844" s="178"/>
      <c r="AE844" s="178"/>
      <c r="AF844" s="178"/>
      <c r="AG844" s="178"/>
      <c r="AH844" s="178"/>
      <c r="AI844" s="178"/>
      <c r="AJ844" s="178"/>
      <c r="AK844" s="178"/>
      <c r="AL844" s="178"/>
      <c r="AM844" s="178"/>
      <c r="AN844" s="178"/>
      <c r="AO844" s="178"/>
      <c r="AP844" s="178"/>
      <c r="AQ844" s="178"/>
      <c r="AR844" s="178"/>
      <c r="AS844" s="178"/>
      <c r="AT844" s="178"/>
      <c r="AU844" s="178"/>
      <c r="AV844" s="178"/>
      <c r="AW844" s="178"/>
      <c r="AX844" s="178"/>
      <c r="AY844" s="178"/>
      <c r="AZ844" s="178"/>
      <c r="BA844" s="178"/>
      <c r="BB844" s="178"/>
      <c r="BC844" s="178"/>
      <c r="BD844" s="178"/>
      <c r="BE844" s="178"/>
    </row>
    <row r="845" spans="1:57" ht="11.25" customHeight="1">
      <c r="A845" s="188"/>
      <c r="B845" s="188"/>
      <c r="C845" s="188"/>
      <c r="D845" s="188"/>
      <c r="E845" s="188"/>
      <c r="F845" s="188"/>
      <c r="G845" s="188"/>
      <c r="H845" s="188"/>
      <c r="I845" s="188"/>
      <c r="J845" s="188"/>
      <c r="K845" s="188"/>
      <c r="L845" s="188"/>
      <c r="M845" s="188"/>
      <c r="N845" s="188"/>
      <c r="O845" s="188"/>
      <c r="P845" s="188"/>
      <c r="Q845" s="188"/>
      <c r="R845" s="188"/>
      <c r="S845" s="188"/>
      <c r="T845" s="188"/>
      <c r="U845" s="188"/>
      <c r="V845" s="188"/>
      <c r="W845" s="188"/>
      <c r="X845" s="188"/>
      <c r="Y845" s="188"/>
      <c r="Z845" s="188"/>
      <c r="AA845" s="189"/>
      <c r="AB845" s="189"/>
      <c r="AC845" s="189"/>
      <c r="AD845" s="178"/>
      <c r="AE845" s="178"/>
      <c r="AF845" s="178"/>
      <c r="AG845" s="178"/>
      <c r="AH845" s="178"/>
      <c r="AI845" s="178"/>
      <c r="AJ845" s="178"/>
      <c r="AK845" s="178"/>
      <c r="AL845" s="178"/>
      <c r="AM845" s="178"/>
      <c r="AN845" s="178"/>
      <c r="AO845" s="178"/>
      <c r="AP845" s="178"/>
      <c r="AQ845" s="178"/>
      <c r="AR845" s="178"/>
      <c r="AS845" s="178"/>
      <c r="AT845" s="178"/>
      <c r="AU845" s="178"/>
      <c r="AV845" s="178"/>
      <c r="AW845" s="178"/>
      <c r="AX845" s="178"/>
      <c r="AY845" s="178"/>
      <c r="AZ845" s="178"/>
      <c r="BA845" s="178"/>
      <c r="BB845" s="178"/>
      <c r="BC845" s="178"/>
      <c r="BD845" s="178"/>
      <c r="BE845" s="178"/>
    </row>
    <row r="846" spans="1:57" ht="11.25" customHeight="1">
      <c r="A846" s="188"/>
      <c r="B846" s="188"/>
      <c r="C846" s="188"/>
      <c r="D846" s="188"/>
      <c r="E846" s="188"/>
      <c r="F846" s="188"/>
      <c r="G846" s="188"/>
      <c r="H846" s="188"/>
      <c r="I846" s="188"/>
      <c r="J846" s="188"/>
      <c r="K846" s="188"/>
      <c r="L846" s="188"/>
      <c r="M846" s="188"/>
      <c r="N846" s="188"/>
      <c r="O846" s="188"/>
      <c r="P846" s="188"/>
      <c r="Q846" s="188"/>
      <c r="R846" s="188"/>
      <c r="S846" s="188"/>
      <c r="T846" s="188"/>
      <c r="U846" s="188"/>
      <c r="V846" s="188"/>
      <c r="W846" s="188"/>
      <c r="X846" s="188"/>
      <c r="Y846" s="188"/>
      <c r="Z846" s="188"/>
      <c r="AA846" s="189"/>
      <c r="AB846" s="189"/>
      <c r="AC846" s="189"/>
      <c r="AD846" s="178"/>
      <c r="AE846" s="178"/>
      <c r="AF846" s="178"/>
      <c r="AG846" s="178"/>
      <c r="AH846" s="178"/>
      <c r="AI846" s="178"/>
      <c r="AJ846" s="178"/>
      <c r="AK846" s="178"/>
      <c r="AL846" s="178"/>
      <c r="AM846" s="178"/>
      <c r="AN846" s="178"/>
      <c r="AO846" s="178"/>
      <c r="AP846" s="178"/>
      <c r="AQ846" s="178"/>
      <c r="AR846" s="178"/>
      <c r="AS846" s="178"/>
      <c r="AT846" s="178"/>
      <c r="AU846" s="178"/>
      <c r="AV846" s="178"/>
      <c r="AW846" s="178"/>
      <c r="AX846" s="178"/>
      <c r="AY846" s="178"/>
      <c r="AZ846" s="178"/>
      <c r="BA846" s="178"/>
      <c r="BB846" s="178"/>
      <c r="BC846" s="178"/>
      <c r="BD846" s="178"/>
      <c r="BE846" s="178"/>
    </row>
    <row r="847" spans="1:57" ht="11.25" customHeight="1">
      <c r="A847" s="188"/>
      <c r="B847" s="188"/>
      <c r="C847" s="188"/>
      <c r="D847" s="188"/>
      <c r="E847" s="188"/>
      <c r="F847" s="188"/>
      <c r="G847" s="188"/>
      <c r="H847" s="188"/>
      <c r="I847" s="188"/>
      <c r="J847" s="188"/>
      <c r="K847" s="188"/>
      <c r="L847" s="188"/>
      <c r="M847" s="188"/>
      <c r="N847" s="188"/>
      <c r="O847" s="188"/>
      <c r="P847" s="188"/>
      <c r="Q847" s="188"/>
      <c r="R847" s="188"/>
      <c r="S847" s="188"/>
      <c r="T847" s="188"/>
      <c r="U847" s="188"/>
      <c r="V847" s="188"/>
      <c r="W847" s="188"/>
      <c r="X847" s="188"/>
      <c r="Y847" s="188"/>
      <c r="Z847" s="188"/>
      <c r="AA847" s="189"/>
      <c r="AB847" s="189"/>
      <c r="AC847" s="189"/>
      <c r="AD847" s="178"/>
      <c r="AE847" s="178"/>
      <c r="AF847" s="178"/>
      <c r="AG847" s="178"/>
      <c r="AH847" s="178"/>
      <c r="AI847" s="178"/>
      <c r="AJ847" s="178"/>
      <c r="AK847" s="178"/>
      <c r="AL847" s="178"/>
      <c r="AM847" s="178"/>
      <c r="AN847" s="178"/>
      <c r="AO847" s="178"/>
      <c r="AP847" s="178"/>
      <c r="AQ847" s="178"/>
      <c r="AR847" s="178"/>
      <c r="AS847" s="178"/>
      <c r="AT847" s="178"/>
      <c r="AU847" s="178"/>
      <c r="AV847" s="178"/>
      <c r="AW847" s="178"/>
      <c r="AX847" s="178"/>
      <c r="AY847" s="178"/>
      <c r="AZ847" s="178"/>
      <c r="BA847" s="178"/>
      <c r="BB847" s="178"/>
      <c r="BC847" s="178"/>
      <c r="BD847" s="178"/>
      <c r="BE847" s="178"/>
    </row>
    <row r="848" spans="1:57" ht="11.25" customHeight="1">
      <c r="A848" s="188"/>
      <c r="B848" s="188"/>
      <c r="C848" s="188"/>
      <c r="D848" s="188"/>
      <c r="E848" s="188"/>
      <c r="F848" s="188"/>
      <c r="G848" s="188"/>
      <c r="H848" s="188"/>
      <c r="I848" s="188"/>
      <c r="J848" s="188"/>
      <c r="K848" s="188"/>
      <c r="L848" s="188"/>
      <c r="M848" s="188"/>
      <c r="N848" s="188"/>
      <c r="O848" s="188"/>
      <c r="P848" s="188"/>
      <c r="Q848" s="188"/>
      <c r="R848" s="188"/>
      <c r="S848" s="188"/>
      <c r="T848" s="188"/>
      <c r="U848" s="188"/>
      <c r="V848" s="188"/>
      <c r="W848" s="188"/>
      <c r="X848" s="188"/>
      <c r="Y848" s="188"/>
      <c r="Z848" s="188"/>
      <c r="AA848" s="189"/>
      <c r="AB848" s="189"/>
      <c r="AC848" s="189"/>
      <c r="AD848" s="178"/>
      <c r="AE848" s="178"/>
      <c r="AF848" s="178"/>
      <c r="AG848" s="178"/>
      <c r="AH848" s="178"/>
      <c r="AI848" s="178"/>
      <c r="AJ848" s="178"/>
      <c r="AK848" s="178"/>
      <c r="AL848" s="178"/>
      <c r="AM848" s="178"/>
      <c r="AN848" s="178"/>
      <c r="AO848" s="178"/>
      <c r="AP848" s="178"/>
      <c r="AQ848" s="178"/>
      <c r="AR848" s="178"/>
      <c r="AS848" s="178"/>
      <c r="AT848" s="178"/>
      <c r="AU848" s="178"/>
      <c r="AV848" s="178"/>
      <c r="AW848" s="178"/>
      <c r="AX848" s="178"/>
      <c r="AY848" s="178"/>
      <c r="AZ848" s="178"/>
      <c r="BA848" s="178"/>
      <c r="BB848" s="178"/>
      <c r="BC848" s="178"/>
      <c r="BD848" s="178"/>
      <c r="BE848" s="178"/>
    </row>
    <row r="849" spans="1:57" ht="11.25" customHeight="1">
      <c r="A849" s="188"/>
      <c r="B849" s="188"/>
      <c r="C849" s="188"/>
      <c r="D849" s="188"/>
      <c r="E849" s="188"/>
      <c r="F849" s="188"/>
      <c r="G849" s="188"/>
      <c r="H849" s="188"/>
      <c r="I849" s="188"/>
      <c r="J849" s="188"/>
      <c r="K849" s="188"/>
      <c r="L849" s="188"/>
      <c r="M849" s="188"/>
      <c r="N849" s="188"/>
      <c r="O849" s="188"/>
      <c r="P849" s="188"/>
      <c r="Q849" s="188"/>
      <c r="R849" s="188"/>
      <c r="S849" s="188"/>
      <c r="T849" s="188"/>
      <c r="U849" s="188"/>
      <c r="V849" s="188"/>
      <c r="W849" s="188"/>
      <c r="X849" s="188"/>
      <c r="Y849" s="188"/>
      <c r="Z849" s="188"/>
      <c r="AA849" s="189"/>
      <c r="AB849" s="189"/>
      <c r="AC849" s="189"/>
      <c r="AD849" s="178"/>
      <c r="AE849" s="178"/>
      <c r="AF849" s="178"/>
      <c r="AG849" s="178"/>
      <c r="AH849" s="178"/>
      <c r="AI849" s="178"/>
      <c r="AJ849" s="178"/>
      <c r="AK849" s="178"/>
      <c r="AL849" s="178"/>
      <c r="AM849" s="178"/>
      <c r="AN849" s="178"/>
      <c r="AO849" s="178"/>
      <c r="AP849" s="178"/>
      <c r="AQ849" s="178"/>
      <c r="AR849" s="178"/>
      <c r="AS849" s="178"/>
      <c r="AT849" s="178"/>
      <c r="AU849" s="178"/>
      <c r="AV849" s="178"/>
      <c r="AW849" s="178"/>
      <c r="AX849" s="178"/>
      <c r="AY849" s="178"/>
      <c r="AZ849" s="178"/>
      <c r="BA849" s="178"/>
      <c r="BB849" s="178"/>
      <c r="BC849" s="178"/>
      <c r="BD849" s="178"/>
      <c r="BE849" s="178"/>
    </row>
    <row r="850" spans="1:57" ht="11.25" customHeight="1">
      <c r="A850" s="188"/>
      <c r="B850" s="188"/>
      <c r="C850" s="188"/>
      <c r="D850" s="188"/>
      <c r="E850" s="188"/>
      <c r="F850" s="188"/>
      <c r="G850" s="188"/>
      <c r="H850" s="188"/>
      <c r="I850" s="188"/>
      <c r="J850" s="188"/>
      <c r="K850" s="188"/>
      <c r="L850" s="188"/>
      <c r="M850" s="188"/>
      <c r="N850" s="188"/>
      <c r="O850" s="188"/>
      <c r="P850" s="188"/>
      <c r="Q850" s="188"/>
      <c r="R850" s="188"/>
      <c r="S850" s="188"/>
      <c r="T850" s="188"/>
      <c r="U850" s="188"/>
      <c r="V850" s="188"/>
      <c r="W850" s="188"/>
      <c r="X850" s="188"/>
      <c r="Y850" s="188"/>
      <c r="Z850" s="188"/>
      <c r="AA850" s="189"/>
      <c r="AB850" s="189"/>
      <c r="AC850" s="189"/>
      <c r="AD850" s="178"/>
      <c r="AE850" s="178"/>
      <c r="AF850" s="178"/>
      <c r="AG850" s="178"/>
      <c r="AH850" s="178"/>
      <c r="AI850" s="178"/>
      <c r="AJ850" s="178"/>
      <c r="AK850" s="178"/>
      <c r="AL850" s="178"/>
      <c r="AM850" s="178"/>
      <c r="AN850" s="178"/>
      <c r="AO850" s="178"/>
      <c r="AP850" s="178"/>
      <c r="AQ850" s="178"/>
      <c r="AR850" s="178"/>
      <c r="AS850" s="178"/>
      <c r="AT850" s="178"/>
      <c r="AU850" s="178"/>
      <c r="AV850" s="178"/>
      <c r="AW850" s="178"/>
      <c r="AX850" s="178"/>
      <c r="AY850" s="178"/>
      <c r="AZ850" s="178"/>
      <c r="BA850" s="178"/>
      <c r="BB850" s="178"/>
      <c r="BC850" s="178"/>
      <c r="BD850" s="178"/>
      <c r="BE850" s="178"/>
    </row>
    <row r="851" spans="1:57" ht="11.25" customHeight="1">
      <c r="A851" s="188"/>
      <c r="B851" s="188"/>
      <c r="C851" s="188"/>
      <c r="D851" s="188"/>
      <c r="E851" s="188"/>
      <c r="F851" s="188"/>
      <c r="G851" s="188"/>
      <c r="H851" s="188"/>
      <c r="I851" s="188"/>
      <c r="J851" s="188"/>
      <c r="K851" s="188"/>
      <c r="L851" s="188"/>
      <c r="M851" s="188"/>
      <c r="N851" s="188"/>
      <c r="O851" s="188"/>
      <c r="P851" s="188"/>
      <c r="Q851" s="188"/>
      <c r="R851" s="188"/>
      <c r="S851" s="188"/>
      <c r="T851" s="188"/>
      <c r="U851" s="188"/>
      <c r="V851" s="188"/>
      <c r="W851" s="188"/>
      <c r="X851" s="188"/>
      <c r="Y851" s="188"/>
      <c r="Z851" s="188"/>
      <c r="AA851" s="189"/>
      <c r="AB851" s="189"/>
      <c r="AC851" s="189"/>
      <c r="AD851" s="178"/>
      <c r="AE851" s="178"/>
      <c r="AF851" s="178"/>
      <c r="AG851" s="178"/>
      <c r="AH851" s="178"/>
      <c r="AI851" s="178"/>
      <c r="AJ851" s="178"/>
      <c r="AK851" s="178"/>
      <c r="AL851" s="178"/>
      <c r="AM851" s="178"/>
      <c r="AN851" s="178"/>
      <c r="AO851" s="178"/>
      <c r="AP851" s="178"/>
      <c r="AQ851" s="178"/>
      <c r="AR851" s="178"/>
      <c r="AS851" s="178"/>
      <c r="AT851" s="178"/>
      <c r="AU851" s="178"/>
      <c r="AV851" s="178"/>
      <c r="AW851" s="178"/>
      <c r="AX851" s="178"/>
      <c r="AY851" s="178"/>
      <c r="AZ851" s="178"/>
      <c r="BA851" s="178"/>
      <c r="BB851" s="178"/>
      <c r="BC851" s="178"/>
      <c r="BD851" s="178"/>
      <c r="BE851" s="178"/>
    </row>
    <row r="852" spans="1:57" ht="11.25" customHeight="1">
      <c r="A852" s="188"/>
      <c r="B852" s="188"/>
      <c r="C852" s="188"/>
      <c r="D852" s="188"/>
      <c r="E852" s="188"/>
      <c r="F852" s="188"/>
      <c r="G852" s="188"/>
      <c r="H852" s="188"/>
      <c r="I852" s="188"/>
      <c r="J852" s="188"/>
      <c r="K852" s="188"/>
      <c r="L852" s="188"/>
      <c r="M852" s="188"/>
      <c r="N852" s="188"/>
      <c r="O852" s="188"/>
      <c r="P852" s="188"/>
      <c r="Q852" s="188"/>
      <c r="R852" s="188"/>
      <c r="S852" s="188"/>
      <c r="T852" s="188"/>
      <c r="U852" s="188"/>
      <c r="V852" s="188"/>
      <c r="W852" s="188"/>
      <c r="X852" s="188"/>
      <c r="Y852" s="188"/>
      <c r="Z852" s="188"/>
      <c r="AA852" s="189"/>
      <c r="AB852" s="189"/>
      <c r="AC852" s="189"/>
      <c r="AD852" s="178"/>
      <c r="AE852" s="178"/>
      <c r="AF852" s="178"/>
      <c r="AG852" s="178"/>
      <c r="AH852" s="178"/>
      <c r="AI852" s="178"/>
      <c r="AJ852" s="178"/>
      <c r="AK852" s="178"/>
      <c r="AL852" s="178"/>
      <c r="AM852" s="178"/>
      <c r="AN852" s="178"/>
      <c r="AO852" s="178"/>
      <c r="AP852" s="178"/>
      <c r="AQ852" s="178"/>
      <c r="AR852" s="178"/>
      <c r="AS852" s="178"/>
      <c r="AT852" s="178"/>
      <c r="AU852" s="178"/>
      <c r="AV852" s="178"/>
      <c r="AW852" s="178"/>
      <c r="AX852" s="178"/>
      <c r="AY852" s="178"/>
      <c r="AZ852" s="178"/>
      <c r="BA852" s="178"/>
      <c r="BB852" s="178"/>
      <c r="BC852" s="178"/>
      <c r="BD852" s="178"/>
      <c r="BE852" s="178"/>
    </row>
    <row r="853" spans="1:57" ht="11.25" customHeight="1">
      <c r="A853" s="188"/>
      <c r="B853" s="188"/>
      <c r="C853" s="188"/>
      <c r="D853" s="188"/>
      <c r="E853" s="188"/>
      <c r="F853" s="188"/>
      <c r="G853" s="188"/>
      <c r="H853" s="188"/>
      <c r="I853" s="188"/>
      <c r="J853" s="188"/>
      <c r="K853" s="188"/>
      <c r="L853" s="188"/>
      <c r="M853" s="188"/>
      <c r="N853" s="188"/>
      <c r="O853" s="188"/>
      <c r="P853" s="188"/>
      <c r="Q853" s="188"/>
      <c r="R853" s="188"/>
      <c r="S853" s="188"/>
      <c r="T853" s="188"/>
      <c r="U853" s="188"/>
      <c r="V853" s="188"/>
      <c r="W853" s="188"/>
      <c r="X853" s="188"/>
      <c r="Y853" s="188"/>
      <c r="Z853" s="188"/>
      <c r="AA853" s="189"/>
      <c r="AB853" s="189"/>
      <c r="AC853" s="189"/>
      <c r="AD853" s="178"/>
      <c r="AE853" s="178"/>
      <c r="AF853" s="178"/>
      <c r="AG853" s="178"/>
      <c r="AH853" s="178"/>
      <c r="AI853" s="178"/>
      <c r="AJ853" s="178"/>
      <c r="AK853" s="178"/>
      <c r="AL853" s="178"/>
      <c r="AM853" s="178"/>
      <c r="AN853" s="178"/>
      <c r="AO853" s="178"/>
      <c r="AP853" s="178"/>
      <c r="AQ853" s="178"/>
      <c r="AR853" s="178"/>
      <c r="AS853" s="178"/>
      <c r="AT853" s="178"/>
      <c r="AU853" s="178"/>
      <c r="AV853" s="178"/>
      <c r="AW853" s="178"/>
      <c r="AX853" s="178"/>
      <c r="AY853" s="178"/>
      <c r="AZ853" s="178"/>
      <c r="BA853" s="178"/>
      <c r="BB853" s="178"/>
      <c r="BC853" s="178"/>
      <c r="BD853" s="178"/>
      <c r="BE853" s="178"/>
    </row>
    <row r="854" spans="1:57" ht="11.25" customHeight="1">
      <c r="A854" s="188"/>
      <c r="B854" s="188"/>
      <c r="C854" s="188"/>
      <c r="D854" s="188"/>
      <c r="E854" s="188"/>
      <c r="F854" s="188"/>
      <c r="G854" s="188"/>
      <c r="H854" s="188"/>
      <c r="I854" s="188"/>
      <c r="J854" s="188"/>
      <c r="K854" s="188"/>
      <c r="L854" s="188"/>
      <c r="M854" s="188"/>
      <c r="N854" s="188"/>
      <c r="O854" s="188"/>
      <c r="P854" s="188"/>
      <c r="Q854" s="188"/>
      <c r="R854" s="188"/>
      <c r="S854" s="188"/>
      <c r="T854" s="188"/>
      <c r="U854" s="188"/>
      <c r="V854" s="188"/>
      <c r="W854" s="188"/>
      <c r="X854" s="188"/>
      <c r="Y854" s="188"/>
      <c r="Z854" s="188"/>
      <c r="AA854" s="189"/>
      <c r="AB854" s="189"/>
      <c r="AC854" s="189"/>
      <c r="AD854" s="178"/>
      <c r="AE854" s="178"/>
      <c r="AF854" s="178"/>
      <c r="AG854" s="178"/>
      <c r="AH854" s="178"/>
      <c r="AI854" s="178"/>
      <c r="AJ854" s="178"/>
      <c r="AK854" s="178"/>
      <c r="AL854" s="178"/>
      <c r="AM854" s="178"/>
      <c r="AN854" s="178"/>
      <c r="AO854" s="178"/>
      <c r="AP854" s="178"/>
      <c r="AQ854" s="178"/>
      <c r="AR854" s="178"/>
      <c r="AS854" s="178"/>
      <c r="AT854" s="178"/>
      <c r="AU854" s="178"/>
      <c r="AV854" s="178"/>
      <c r="AW854" s="178"/>
      <c r="AX854" s="178"/>
      <c r="AY854" s="178"/>
      <c r="AZ854" s="178"/>
      <c r="BA854" s="178"/>
      <c r="BB854" s="178"/>
      <c r="BC854" s="178"/>
      <c r="BD854" s="178"/>
      <c r="BE854" s="178"/>
    </row>
    <row r="855" spans="1:57" ht="11.25" customHeight="1">
      <c r="A855" s="188"/>
      <c r="B855" s="188"/>
      <c r="C855" s="188"/>
      <c r="D855" s="188"/>
      <c r="E855" s="188"/>
      <c r="F855" s="188"/>
      <c r="G855" s="188"/>
      <c r="H855" s="188"/>
      <c r="I855" s="188"/>
      <c r="J855" s="188"/>
      <c r="K855" s="188"/>
      <c r="L855" s="188"/>
      <c r="M855" s="188"/>
      <c r="N855" s="188"/>
      <c r="O855" s="188"/>
      <c r="P855" s="188"/>
      <c r="Q855" s="188"/>
      <c r="R855" s="188"/>
      <c r="S855" s="188"/>
      <c r="T855" s="188"/>
      <c r="U855" s="188"/>
      <c r="V855" s="188"/>
      <c r="W855" s="188"/>
      <c r="X855" s="188"/>
      <c r="Y855" s="188"/>
      <c r="Z855" s="188"/>
      <c r="AA855" s="189"/>
      <c r="AB855" s="189"/>
      <c r="AC855" s="189"/>
      <c r="AD855" s="178"/>
      <c r="AE855" s="178"/>
      <c r="AF855" s="178"/>
      <c r="AG855" s="178"/>
      <c r="AH855" s="178"/>
      <c r="AI855" s="178"/>
      <c r="AJ855" s="178"/>
      <c r="AK855" s="178"/>
      <c r="AL855" s="178"/>
      <c r="AM855" s="178"/>
      <c r="AN855" s="178"/>
      <c r="AO855" s="178"/>
      <c r="AP855" s="178"/>
      <c r="AQ855" s="178"/>
      <c r="AR855" s="178"/>
      <c r="AS855" s="178"/>
      <c r="AT855" s="178"/>
      <c r="AU855" s="178"/>
      <c r="AV855" s="178"/>
      <c r="AW855" s="178"/>
      <c r="AX855" s="178"/>
      <c r="AY855" s="178"/>
      <c r="AZ855" s="178"/>
      <c r="BA855" s="178"/>
      <c r="BB855" s="178"/>
      <c r="BC855" s="178"/>
      <c r="BD855" s="178"/>
      <c r="BE855" s="178"/>
    </row>
    <row r="856" spans="1:57" ht="11.25" customHeight="1">
      <c r="A856" s="188"/>
      <c r="B856" s="188"/>
      <c r="C856" s="188"/>
      <c r="D856" s="188"/>
      <c r="E856" s="188"/>
      <c r="F856" s="188"/>
      <c r="G856" s="188"/>
      <c r="H856" s="188"/>
      <c r="I856" s="188"/>
      <c r="J856" s="188"/>
      <c r="K856" s="188"/>
      <c r="L856" s="188"/>
      <c r="M856" s="188"/>
      <c r="N856" s="188"/>
      <c r="O856" s="188"/>
      <c r="P856" s="188"/>
      <c r="Q856" s="188"/>
      <c r="R856" s="188"/>
      <c r="S856" s="188"/>
      <c r="T856" s="188"/>
      <c r="U856" s="188"/>
      <c r="V856" s="188"/>
      <c r="W856" s="188"/>
      <c r="X856" s="188"/>
      <c r="Y856" s="188"/>
      <c r="Z856" s="188"/>
      <c r="AA856" s="189"/>
      <c r="AB856" s="189"/>
      <c r="AC856" s="189"/>
      <c r="AD856" s="178"/>
      <c r="AE856" s="178"/>
      <c r="AF856" s="178"/>
      <c r="AG856" s="178"/>
      <c r="AH856" s="178"/>
      <c r="AI856" s="178"/>
      <c r="AJ856" s="178"/>
      <c r="AK856" s="178"/>
      <c r="AL856" s="178"/>
      <c r="AM856" s="178"/>
      <c r="AN856" s="178"/>
      <c r="AO856" s="178"/>
      <c r="AP856" s="178"/>
      <c r="AQ856" s="178"/>
      <c r="AR856" s="178"/>
      <c r="AS856" s="178"/>
      <c r="AT856" s="178"/>
      <c r="AU856" s="178"/>
      <c r="AV856" s="178"/>
      <c r="AW856" s="178"/>
      <c r="AX856" s="178"/>
      <c r="AY856" s="178"/>
      <c r="AZ856" s="178"/>
      <c r="BA856" s="178"/>
      <c r="BB856" s="178"/>
      <c r="BC856" s="178"/>
      <c r="BD856" s="178"/>
      <c r="BE856" s="178"/>
    </row>
    <row r="857" spans="1:57" ht="11.25" customHeight="1">
      <c r="A857" s="188"/>
      <c r="B857" s="188"/>
      <c r="C857" s="188"/>
      <c r="D857" s="188"/>
      <c r="E857" s="188"/>
      <c r="F857" s="188"/>
      <c r="G857" s="188"/>
      <c r="H857" s="188"/>
      <c r="I857" s="188"/>
      <c r="J857" s="188"/>
      <c r="K857" s="188"/>
      <c r="L857" s="188"/>
      <c r="M857" s="188"/>
      <c r="N857" s="188"/>
      <c r="O857" s="188"/>
      <c r="P857" s="188"/>
      <c r="Q857" s="188"/>
      <c r="R857" s="188"/>
      <c r="S857" s="188"/>
      <c r="T857" s="188"/>
      <c r="U857" s="188"/>
      <c r="V857" s="188"/>
      <c r="W857" s="188"/>
      <c r="X857" s="188"/>
      <c r="Y857" s="188"/>
      <c r="Z857" s="188"/>
      <c r="AA857" s="189"/>
      <c r="AB857" s="189"/>
      <c r="AC857" s="189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78"/>
      <c r="AT857" s="178"/>
      <c r="AU857" s="178"/>
      <c r="AV857" s="178"/>
      <c r="AW857" s="178"/>
      <c r="AX857" s="178"/>
      <c r="AY857" s="178"/>
      <c r="AZ857" s="178"/>
      <c r="BA857" s="178"/>
      <c r="BB857" s="178"/>
      <c r="BC857" s="178"/>
      <c r="BD857" s="178"/>
      <c r="BE857" s="178"/>
    </row>
    <row r="858" spans="1:57" ht="11.25" customHeight="1">
      <c r="A858" s="188"/>
      <c r="B858" s="188"/>
      <c r="C858" s="188"/>
      <c r="D858" s="188"/>
      <c r="E858" s="188"/>
      <c r="F858" s="188"/>
      <c r="G858" s="188"/>
      <c r="H858" s="188"/>
      <c r="I858" s="188"/>
      <c r="J858" s="188"/>
      <c r="K858" s="188"/>
      <c r="L858" s="188"/>
      <c r="M858" s="188"/>
      <c r="N858" s="188"/>
      <c r="O858" s="188"/>
      <c r="P858" s="188"/>
      <c r="Q858" s="188"/>
      <c r="R858" s="188"/>
      <c r="S858" s="188"/>
      <c r="T858" s="188"/>
      <c r="U858" s="188"/>
      <c r="V858" s="188"/>
      <c r="W858" s="188"/>
      <c r="X858" s="188"/>
      <c r="Y858" s="188"/>
      <c r="Z858" s="188"/>
      <c r="AA858" s="189"/>
      <c r="AB858" s="189"/>
      <c r="AC858" s="189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78"/>
      <c r="AT858" s="178"/>
      <c r="AU858" s="178"/>
      <c r="AV858" s="178"/>
      <c r="AW858" s="178"/>
      <c r="AX858" s="178"/>
      <c r="AY858" s="178"/>
      <c r="AZ858" s="178"/>
      <c r="BA858" s="178"/>
      <c r="BB858" s="178"/>
      <c r="BC858" s="178"/>
      <c r="BD858" s="178"/>
      <c r="BE858" s="178"/>
    </row>
    <row r="859" spans="1:57" ht="11.25" customHeight="1">
      <c r="A859" s="188"/>
      <c r="B859" s="188"/>
      <c r="C859" s="188"/>
      <c r="D859" s="188"/>
      <c r="E859" s="188"/>
      <c r="F859" s="188"/>
      <c r="G859" s="188"/>
      <c r="H859" s="188"/>
      <c r="I859" s="188"/>
      <c r="J859" s="188"/>
      <c r="K859" s="188"/>
      <c r="L859" s="188"/>
      <c r="M859" s="188"/>
      <c r="N859" s="188"/>
      <c r="O859" s="188"/>
      <c r="P859" s="188"/>
      <c r="Q859" s="188"/>
      <c r="R859" s="188"/>
      <c r="S859" s="188"/>
      <c r="T859" s="188"/>
      <c r="U859" s="188"/>
      <c r="V859" s="188"/>
      <c r="W859" s="188"/>
      <c r="X859" s="188"/>
      <c r="Y859" s="188"/>
      <c r="Z859" s="188"/>
      <c r="AA859" s="189"/>
      <c r="AB859" s="189"/>
      <c r="AC859" s="189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78"/>
      <c r="AT859" s="178"/>
      <c r="AU859" s="178"/>
      <c r="AV859" s="178"/>
      <c r="AW859" s="178"/>
      <c r="AX859" s="178"/>
      <c r="AY859" s="178"/>
      <c r="AZ859" s="178"/>
      <c r="BA859" s="178"/>
      <c r="BB859" s="178"/>
      <c r="BC859" s="178"/>
      <c r="BD859" s="178"/>
      <c r="BE859" s="178"/>
    </row>
    <row r="860" spans="1:57" ht="11.25" customHeight="1">
      <c r="A860" s="188"/>
      <c r="B860" s="188"/>
      <c r="C860" s="188"/>
      <c r="D860" s="188"/>
      <c r="E860" s="188"/>
      <c r="F860" s="188"/>
      <c r="G860" s="188"/>
      <c r="H860" s="188"/>
      <c r="I860" s="188"/>
      <c r="J860" s="188"/>
      <c r="K860" s="188"/>
      <c r="L860" s="188"/>
      <c r="M860" s="188"/>
      <c r="N860" s="188"/>
      <c r="O860" s="188"/>
      <c r="P860" s="188"/>
      <c r="Q860" s="188"/>
      <c r="R860" s="188"/>
      <c r="S860" s="188"/>
      <c r="T860" s="188"/>
      <c r="U860" s="188"/>
      <c r="V860" s="188"/>
      <c r="W860" s="188"/>
      <c r="X860" s="188"/>
      <c r="Y860" s="188"/>
      <c r="Z860" s="188"/>
      <c r="AA860" s="189"/>
      <c r="AB860" s="189"/>
      <c r="AC860" s="189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78"/>
      <c r="AT860" s="178"/>
      <c r="AU860" s="178"/>
      <c r="AV860" s="178"/>
      <c r="AW860" s="178"/>
      <c r="AX860" s="178"/>
      <c r="AY860" s="178"/>
      <c r="AZ860" s="178"/>
      <c r="BA860" s="178"/>
      <c r="BB860" s="178"/>
      <c r="BC860" s="178"/>
      <c r="BD860" s="178"/>
      <c r="BE860" s="178"/>
    </row>
    <row r="861" spans="1:57" ht="11.25" customHeight="1">
      <c r="A861" s="188"/>
      <c r="B861" s="188"/>
      <c r="C861" s="188"/>
      <c r="D861" s="188"/>
      <c r="E861" s="188"/>
      <c r="F861" s="188"/>
      <c r="G861" s="188"/>
      <c r="H861" s="188"/>
      <c r="I861" s="188"/>
      <c r="J861" s="188"/>
      <c r="K861" s="188"/>
      <c r="L861" s="188"/>
      <c r="M861" s="188"/>
      <c r="N861" s="188"/>
      <c r="O861" s="188"/>
      <c r="P861" s="188"/>
      <c r="Q861" s="188"/>
      <c r="R861" s="188"/>
      <c r="S861" s="188"/>
      <c r="T861" s="188"/>
      <c r="U861" s="188"/>
      <c r="V861" s="188"/>
      <c r="W861" s="188"/>
      <c r="X861" s="188"/>
      <c r="Y861" s="188"/>
      <c r="Z861" s="188"/>
      <c r="AA861" s="189"/>
      <c r="AB861" s="189"/>
      <c r="AC861" s="189"/>
      <c r="AD861" s="178"/>
      <c r="AE861" s="178"/>
      <c r="AF861" s="178"/>
      <c r="AG861" s="178"/>
      <c r="AH861" s="178"/>
      <c r="AI861" s="178"/>
      <c r="AJ861" s="178"/>
      <c r="AK861" s="178"/>
      <c r="AL861" s="178"/>
      <c r="AM861" s="178"/>
      <c r="AN861" s="178"/>
      <c r="AO861" s="178"/>
      <c r="AP861" s="178"/>
      <c r="AQ861" s="178"/>
      <c r="AR861" s="178"/>
      <c r="AS861" s="178"/>
      <c r="AT861" s="178"/>
      <c r="AU861" s="178"/>
      <c r="AV861" s="178"/>
      <c r="AW861" s="178"/>
      <c r="AX861" s="178"/>
      <c r="AY861" s="178"/>
      <c r="AZ861" s="178"/>
      <c r="BA861" s="178"/>
      <c r="BB861" s="178"/>
      <c r="BC861" s="178"/>
      <c r="BD861" s="178"/>
      <c r="BE861" s="178"/>
    </row>
    <row r="862" spans="1:57" ht="11.25" customHeight="1">
      <c r="A862" s="188"/>
      <c r="B862" s="188"/>
      <c r="C862" s="188"/>
      <c r="D862" s="188"/>
      <c r="E862" s="188"/>
      <c r="F862" s="188"/>
      <c r="G862" s="188"/>
      <c r="H862" s="188"/>
      <c r="I862" s="188"/>
      <c r="J862" s="188"/>
      <c r="K862" s="188"/>
      <c r="L862" s="188"/>
      <c r="M862" s="188"/>
      <c r="N862" s="188"/>
      <c r="O862" s="188"/>
      <c r="P862" s="188"/>
      <c r="Q862" s="188"/>
      <c r="R862" s="188"/>
      <c r="S862" s="188"/>
      <c r="T862" s="188"/>
      <c r="U862" s="188"/>
      <c r="V862" s="188"/>
      <c r="W862" s="188"/>
      <c r="X862" s="188"/>
      <c r="Y862" s="188"/>
      <c r="Z862" s="188"/>
      <c r="AA862" s="189"/>
      <c r="AB862" s="189"/>
      <c r="AC862" s="189"/>
      <c r="AD862" s="178"/>
      <c r="AE862" s="178"/>
      <c r="AF862" s="178"/>
      <c r="AG862" s="178"/>
      <c r="AH862" s="178"/>
      <c r="AI862" s="178"/>
      <c r="AJ862" s="178"/>
      <c r="AK862" s="178"/>
      <c r="AL862" s="178"/>
      <c r="AM862" s="178"/>
      <c r="AN862" s="178"/>
      <c r="AO862" s="178"/>
      <c r="AP862" s="178"/>
      <c r="AQ862" s="178"/>
      <c r="AR862" s="178"/>
      <c r="AS862" s="178"/>
      <c r="AT862" s="178"/>
      <c r="AU862" s="178"/>
      <c r="AV862" s="178"/>
      <c r="AW862" s="178"/>
      <c r="AX862" s="178"/>
      <c r="AY862" s="178"/>
      <c r="AZ862" s="178"/>
      <c r="BA862" s="178"/>
      <c r="BB862" s="178"/>
      <c r="BC862" s="178"/>
      <c r="BD862" s="178"/>
      <c r="BE862" s="178"/>
    </row>
    <row r="863" spans="1:57" ht="11.25" customHeight="1">
      <c r="A863" s="188"/>
      <c r="B863" s="188"/>
      <c r="C863" s="188"/>
      <c r="D863" s="188"/>
      <c r="E863" s="188"/>
      <c r="F863" s="188"/>
      <c r="G863" s="188"/>
      <c r="H863" s="188"/>
      <c r="I863" s="188"/>
      <c r="J863" s="188"/>
      <c r="K863" s="188"/>
      <c r="L863" s="188"/>
      <c r="M863" s="188"/>
      <c r="N863" s="188"/>
      <c r="O863" s="188"/>
      <c r="P863" s="188"/>
      <c r="Q863" s="188"/>
      <c r="R863" s="188"/>
      <c r="S863" s="188"/>
      <c r="T863" s="188"/>
      <c r="U863" s="188"/>
      <c r="V863" s="188"/>
      <c r="W863" s="188"/>
      <c r="X863" s="188"/>
      <c r="Y863" s="188"/>
      <c r="Z863" s="188"/>
      <c r="AA863" s="189"/>
      <c r="AB863" s="189"/>
      <c r="AC863" s="189"/>
      <c r="AD863" s="178"/>
      <c r="AE863" s="178"/>
      <c r="AF863" s="178"/>
      <c r="AG863" s="178"/>
      <c r="AH863" s="178"/>
      <c r="AI863" s="178"/>
      <c r="AJ863" s="178"/>
      <c r="AK863" s="178"/>
      <c r="AL863" s="178"/>
      <c r="AM863" s="178"/>
      <c r="AN863" s="178"/>
      <c r="AO863" s="178"/>
      <c r="AP863" s="178"/>
      <c r="AQ863" s="178"/>
      <c r="AR863" s="178"/>
      <c r="AS863" s="178"/>
      <c r="AT863" s="178"/>
      <c r="AU863" s="178"/>
      <c r="AV863" s="178"/>
      <c r="AW863" s="178"/>
      <c r="AX863" s="178"/>
      <c r="AY863" s="178"/>
      <c r="AZ863" s="178"/>
      <c r="BA863" s="178"/>
      <c r="BB863" s="178"/>
      <c r="BC863" s="178"/>
      <c r="BD863" s="178"/>
      <c r="BE863" s="178"/>
    </row>
    <row r="864" spans="1:57" ht="11.25" customHeight="1">
      <c r="A864" s="188"/>
      <c r="B864" s="188"/>
      <c r="C864" s="188"/>
      <c r="D864" s="188"/>
      <c r="E864" s="188"/>
      <c r="F864" s="188"/>
      <c r="G864" s="188"/>
      <c r="H864" s="188"/>
      <c r="I864" s="188"/>
      <c r="J864" s="188"/>
      <c r="K864" s="188"/>
      <c r="L864" s="188"/>
      <c r="M864" s="188"/>
      <c r="N864" s="188"/>
      <c r="O864" s="188"/>
      <c r="P864" s="188"/>
      <c r="Q864" s="188"/>
      <c r="R864" s="188"/>
      <c r="S864" s="188"/>
      <c r="T864" s="188"/>
      <c r="U864" s="188"/>
      <c r="V864" s="188"/>
      <c r="W864" s="188"/>
      <c r="X864" s="188"/>
      <c r="Y864" s="188"/>
      <c r="Z864" s="188"/>
      <c r="AA864" s="189"/>
      <c r="AB864" s="189"/>
      <c r="AC864" s="189"/>
      <c r="AD864" s="178"/>
      <c r="AE864" s="178"/>
      <c r="AF864" s="178"/>
      <c r="AG864" s="178"/>
      <c r="AH864" s="178"/>
      <c r="AI864" s="178"/>
      <c r="AJ864" s="178"/>
      <c r="AK864" s="178"/>
      <c r="AL864" s="178"/>
      <c r="AM864" s="178"/>
      <c r="AN864" s="178"/>
      <c r="AO864" s="178"/>
      <c r="AP864" s="178"/>
      <c r="AQ864" s="178"/>
      <c r="AR864" s="178"/>
      <c r="AS864" s="178"/>
      <c r="AT864" s="178"/>
      <c r="AU864" s="178"/>
      <c r="AV864" s="178"/>
      <c r="AW864" s="178"/>
      <c r="AX864" s="178"/>
      <c r="AY864" s="178"/>
      <c r="AZ864" s="178"/>
      <c r="BA864" s="178"/>
      <c r="BB864" s="178"/>
      <c r="BC864" s="178"/>
      <c r="BD864" s="178"/>
      <c r="BE864" s="178"/>
    </row>
    <row r="865" spans="1:57" ht="11.25" customHeight="1">
      <c r="A865" s="188"/>
      <c r="B865" s="188"/>
      <c r="C865" s="188"/>
      <c r="D865" s="188"/>
      <c r="E865" s="188"/>
      <c r="F865" s="188"/>
      <c r="G865" s="188"/>
      <c r="H865" s="188"/>
      <c r="I865" s="188"/>
      <c r="J865" s="188"/>
      <c r="K865" s="188"/>
      <c r="L865" s="188"/>
      <c r="M865" s="188"/>
      <c r="N865" s="188"/>
      <c r="O865" s="188"/>
      <c r="P865" s="188"/>
      <c r="Q865" s="188"/>
      <c r="R865" s="188"/>
      <c r="S865" s="188"/>
      <c r="T865" s="188"/>
      <c r="U865" s="188"/>
      <c r="V865" s="188"/>
      <c r="W865" s="188"/>
      <c r="X865" s="188"/>
      <c r="Y865" s="188"/>
      <c r="Z865" s="188"/>
      <c r="AA865" s="189"/>
      <c r="AB865" s="189"/>
      <c r="AC865" s="189"/>
      <c r="AD865" s="178"/>
      <c r="AE865" s="178"/>
      <c r="AF865" s="178"/>
      <c r="AG865" s="178"/>
      <c r="AH865" s="178"/>
      <c r="AI865" s="178"/>
      <c r="AJ865" s="178"/>
      <c r="AK865" s="178"/>
      <c r="AL865" s="178"/>
      <c r="AM865" s="178"/>
      <c r="AN865" s="178"/>
      <c r="AO865" s="178"/>
      <c r="AP865" s="178"/>
      <c r="AQ865" s="178"/>
      <c r="AR865" s="178"/>
      <c r="AS865" s="178"/>
      <c r="AT865" s="178"/>
      <c r="AU865" s="178"/>
      <c r="AV865" s="178"/>
      <c r="AW865" s="178"/>
      <c r="AX865" s="178"/>
      <c r="AY865" s="178"/>
      <c r="AZ865" s="178"/>
      <c r="BA865" s="178"/>
      <c r="BB865" s="178"/>
      <c r="BC865" s="178"/>
      <c r="BD865" s="178"/>
      <c r="BE865" s="178"/>
    </row>
    <row r="866" spans="1:57" ht="11.25" customHeight="1">
      <c r="A866" s="188"/>
      <c r="B866" s="188"/>
      <c r="C866" s="188"/>
      <c r="D866" s="188"/>
      <c r="E866" s="188"/>
      <c r="F866" s="188"/>
      <c r="G866" s="188"/>
      <c r="H866" s="188"/>
      <c r="I866" s="188"/>
      <c r="J866" s="188"/>
      <c r="K866" s="188"/>
      <c r="L866" s="188"/>
      <c r="M866" s="188"/>
      <c r="N866" s="188"/>
      <c r="O866" s="188"/>
      <c r="P866" s="188"/>
      <c r="Q866" s="188"/>
      <c r="R866" s="188"/>
      <c r="S866" s="188"/>
      <c r="T866" s="188"/>
      <c r="U866" s="188"/>
      <c r="V866" s="188"/>
      <c r="W866" s="188"/>
      <c r="X866" s="188"/>
      <c r="Y866" s="188"/>
      <c r="Z866" s="188"/>
      <c r="AA866" s="189"/>
      <c r="AB866" s="189"/>
      <c r="AC866" s="189"/>
      <c r="AD866" s="178"/>
      <c r="AE866" s="178"/>
      <c r="AF866" s="178"/>
      <c r="AG866" s="178"/>
      <c r="AH866" s="178"/>
      <c r="AI866" s="178"/>
      <c r="AJ866" s="178"/>
      <c r="AK866" s="178"/>
      <c r="AL866" s="178"/>
      <c r="AM866" s="178"/>
      <c r="AN866" s="178"/>
      <c r="AO866" s="178"/>
      <c r="AP866" s="178"/>
      <c r="AQ866" s="178"/>
      <c r="AR866" s="178"/>
      <c r="AS866" s="178"/>
      <c r="AT866" s="178"/>
      <c r="AU866" s="178"/>
      <c r="AV866" s="178"/>
      <c r="AW866" s="178"/>
      <c r="AX866" s="178"/>
      <c r="AY866" s="178"/>
      <c r="AZ866" s="178"/>
      <c r="BA866" s="178"/>
      <c r="BB866" s="178"/>
      <c r="BC866" s="178"/>
      <c r="BD866" s="178"/>
      <c r="BE866" s="178"/>
    </row>
    <row r="867" spans="1:57" ht="11.25" customHeight="1">
      <c r="A867" s="188"/>
      <c r="B867" s="188"/>
      <c r="C867" s="188"/>
      <c r="D867" s="188"/>
      <c r="E867" s="188"/>
      <c r="F867" s="188"/>
      <c r="G867" s="188"/>
      <c r="H867" s="188"/>
      <c r="I867" s="188"/>
      <c r="J867" s="188"/>
      <c r="K867" s="188"/>
      <c r="L867" s="188"/>
      <c r="M867" s="188"/>
      <c r="N867" s="188"/>
      <c r="O867" s="188"/>
      <c r="P867" s="188"/>
      <c r="Q867" s="188"/>
      <c r="R867" s="188"/>
      <c r="S867" s="188"/>
      <c r="T867" s="188"/>
      <c r="U867" s="188"/>
      <c r="V867" s="188"/>
      <c r="W867" s="188"/>
      <c r="X867" s="188"/>
      <c r="Y867" s="188"/>
      <c r="Z867" s="188"/>
      <c r="AA867" s="189"/>
      <c r="AB867" s="189"/>
      <c r="AC867" s="189"/>
      <c r="AD867" s="178"/>
      <c r="AE867" s="178"/>
      <c r="AF867" s="178"/>
      <c r="AG867" s="178"/>
      <c r="AH867" s="178"/>
      <c r="AI867" s="178"/>
      <c r="AJ867" s="178"/>
      <c r="AK867" s="178"/>
      <c r="AL867" s="178"/>
      <c r="AM867" s="178"/>
      <c r="AN867" s="178"/>
      <c r="AO867" s="178"/>
      <c r="AP867" s="178"/>
      <c r="AQ867" s="178"/>
      <c r="AR867" s="178"/>
      <c r="AS867" s="178"/>
      <c r="AT867" s="178"/>
      <c r="AU867" s="178"/>
      <c r="AV867" s="178"/>
      <c r="AW867" s="178"/>
      <c r="AX867" s="178"/>
      <c r="AY867" s="178"/>
      <c r="AZ867" s="178"/>
      <c r="BA867" s="178"/>
      <c r="BB867" s="178"/>
      <c r="BC867" s="178"/>
      <c r="BD867" s="178"/>
      <c r="BE867" s="178"/>
    </row>
    <row r="868" spans="1:57" ht="11.25" customHeight="1">
      <c r="A868" s="188"/>
      <c r="B868" s="188"/>
      <c r="C868" s="188"/>
      <c r="D868" s="188"/>
      <c r="E868" s="188"/>
      <c r="F868" s="188"/>
      <c r="G868" s="188"/>
      <c r="H868" s="188"/>
      <c r="I868" s="188"/>
      <c r="J868" s="188"/>
      <c r="K868" s="188"/>
      <c r="L868" s="188"/>
      <c r="M868" s="188"/>
      <c r="N868" s="188"/>
      <c r="O868" s="188"/>
      <c r="P868" s="188"/>
      <c r="Q868" s="188"/>
      <c r="R868" s="188"/>
      <c r="S868" s="188"/>
      <c r="T868" s="188"/>
      <c r="U868" s="188"/>
      <c r="V868" s="188"/>
      <c r="W868" s="188"/>
      <c r="X868" s="188"/>
      <c r="Y868" s="188"/>
      <c r="Z868" s="188"/>
      <c r="AA868" s="189"/>
      <c r="AB868" s="189"/>
      <c r="AC868" s="189"/>
      <c r="AD868" s="178"/>
      <c r="AE868" s="178"/>
      <c r="AF868" s="178"/>
      <c r="AG868" s="178"/>
      <c r="AH868" s="178"/>
      <c r="AI868" s="178"/>
      <c r="AJ868" s="178"/>
      <c r="AK868" s="178"/>
      <c r="AL868" s="178"/>
      <c r="AM868" s="178"/>
      <c r="AN868" s="178"/>
      <c r="AO868" s="178"/>
      <c r="AP868" s="178"/>
      <c r="AQ868" s="178"/>
      <c r="AR868" s="178"/>
      <c r="AS868" s="178"/>
      <c r="AT868" s="178"/>
      <c r="AU868" s="178"/>
      <c r="AV868" s="178"/>
      <c r="AW868" s="178"/>
      <c r="AX868" s="178"/>
      <c r="AY868" s="178"/>
      <c r="AZ868" s="178"/>
      <c r="BA868" s="178"/>
      <c r="BB868" s="178"/>
      <c r="BC868" s="178"/>
      <c r="BD868" s="178"/>
      <c r="BE868" s="178"/>
    </row>
    <row r="869" spans="1:57" ht="11.25" customHeight="1">
      <c r="A869" s="188"/>
      <c r="B869" s="188"/>
      <c r="C869" s="188"/>
      <c r="D869" s="188"/>
      <c r="E869" s="188"/>
      <c r="F869" s="188"/>
      <c r="G869" s="188"/>
      <c r="H869" s="188"/>
      <c r="I869" s="188"/>
      <c r="J869" s="188"/>
      <c r="K869" s="188"/>
      <c r="L869" s="188"/>
      <c r="M869" s="188"/>
      <c r="N869" s="188"/>
      <c r="O869" s="188"/>
      <c r="P869" s="188"/>
      <c r="Q869" s="188"/>
      <c r="R869" s="188"/>
      <c r="S869" s="188"/>
      <c r="T869" s="188"/>
      <c r="U869" s="188"/>
      <c r="V869" s="188"/>
      <c r="W869" s="188"/>
      <c r="X869" s="188"/>
      <c r="Y869" s="188"/>
      <c r="Z869" s="188"/>
      <c r="AA869" s="189"/>
      <c r="AB869" s="189"/>
      <c r="AC869" s="189"/>
      <c r="AD869" s="178"/>
      <c r="AE869" s="178"/>
      <c r="AF869" s="178"/>
      <c r="AG869" s="178"/>
      <c r="AH869" s="178"/>
      <c r="AI869" s="178"/>
      <c r="AJ869" s="178"/>
      <c r="AK869" s="178"/>
      <c r="AL869" s="178"/>
      <c r="AM869" s="178"/>
      <c r="AN869" s="178"/>
      <c r="AO869" s="178"/>
      <c r="AP869" s="178"/>
      <c r="AQ869" s="178"/>
      <c r="AR869" s="178"/>
      <c r="AS869" s="178"/>
      <c r="AT869" s="178"/>
      <c r="AU869" s="178"/>
      <c r="AV869" s="178"/>
      <c r="AW869" s="178"/>
      <c r="AX869" s="178"/>
      <c r="AY869" s="178"/>
      <c r="AZ869" s="178"/>
      <c r="BA869" s="178"/>
      <c r="BB869" s="178"/>
      <c r="BC869" s="178"/>
      <c r="BD869" s="178"/>
      <c r="BE869" s="178"/>
    </row>
    <row r="870" spans="1:57" ht="11.25" customHeight="1">
      <c r="A870" s="188"/>
      <c r="B870" s="188"/>
      <c r="C870" s="188"/>
      <c r="D870" s="188"/>
      <c r="E870" s="188"/>
      <c r="F870" s="188"/>
      <c r="G870" s="188"/>
      <c r="H870" s="188"/>
      <c r="I870" s="188"/>
      <c r="J870" s="188"/>
      <c r="K870" s="188"/>
      <c r="L870" s="188"/>
      <c r="M870" s="188"/>
      <c r="N870" s="188"/>
      <c r="O870" s="188"/>
      <c r="P870" s="188"/>
      <c r="Q870" s="188"/>
      <c r="R870" s="188"/>
      <c r="S870" s="188"/>
      <c r="T870" s="188"/>
      <c r="U870" s="188"/>
      <c r="V870" s="188"/>
      <c r="W870" s="188"/>
      <c r="X870" s="188"/>
      <c r="Y870" s="188"/>
      <c r="Z870" s="188"/>
      <c r="AA870" s="189"/>
      <c r="AB870" s="189"/>
      <c r="AC870" s="189"/>
      <c r="AD870" s="178"/>
      <c r="AE870" s="178"/>
      <c r="AF870" s="178"/>
      <c r="AG870" s="178"/>
      <c r="AH870" s="178"/>
      <c r="AI870" s="178"/>
      <c r="AJ870" s="178"/>
      <c r="AK870" s="178"/>
      <c r="AL870" s="178"/>
      <c r="AM870" s="178"/>
      <c r="AN870" s="178"/>
      <c r="AO870" s="178"/>
      <c r="AP870" s="178"/>
      <c r="AQ870" s="178"/>
      <c r="AR870" s="178"/>
      <c r="AS870" s="178"/>
      <c r="AT870" s="178"/>
      <c r="AU870" s="178"/>
      <c r="AV870" s="178"/>
      <c r="AW870" s="178"/>
      <c r="AX870" s="178"/>
      <c r="AY870" s="178"/>
      <c r="AZ870" s="178"/>
      <c r="BA870" s="178"/>
      <c r="BB870" s="178"/>
      <c r="BC870" s="178"/>
      <c r="BD870" s="178"/>
      <c r="BE870" s="178"/>
    </row>
    <row r="871" spans="1:57" ht="11.25" customHeight="1">
      <c r="A871" s="188"/>
      <c r="B871" s="188"/>
      <c r="C871" s="188"/>
      <c r="D871" s="188"/>
      <c r="E871" s="188"/>
      <c r="F871" s="188"/>
      <c r="G871" s="188"/>
      <c r="H871" s="188"/>
      <c r="I871" s="188"/>
      <c r="J871" s="188"/>
      <c r="K871" s="188"/>
      <c r="L871" s="188"/>
      <c r="M871" s="188"/>
      <c r="N871" s="188"/>
      <c r="O871" s="188"/>
      <c r="P871" s="188"/>
      <c r="Q871" s="188"/>
      <c r="R871" s="188"/>
      <c r="S871" s="188"/>
      <c r="T871" s="188"/>
      <c r="U871" s="188"/>
      <c r="V871" s="188"/>
      <c r="W871" s="188"/>
      <c r="X871" s="188"/>
      <c r="Y871" s="188"/>
      <c r="Z871" s="188"/>
      <c r="AA871" s="189"/>
      <c r="AB871" s="189"/>
      <c r="AC871" s="189"/>
      <c r="AD871" s="178"/>
      <c r="AE871" s="178"/>
      <c r="AF871" s="178"/>
      <c r="AG871" s="178"/>
      <c r="AH871" s="178"/>
      <c r="AI871" s="178"/>
      <c r="AJ871" s="178"/>
      <c r="AK871" s="178"/>
      <c r="AL871" s="178"/>
      <c r="AM871" s="178"/>
      <c r="AN871" s="178"/>
      <c r="AO871" s="178"/>
      <c r="AP871" s="178"/>
      <c r="AQ871" s="178"/>
      <c r="AR871" s="178"/>
      <c r="AS871" s="178"/>
      <c r="AT871" s="178"/>
      <c r="AU871" s="178"/>
      <c r="AV871" s="178"/>
      <c r="AW871" s="178"/>
      <c r="AX871" s="178"/>
      <c r="AY871" s="178"/>
      <c r="AZ871" s="178"/>
      <c r="BA871" s="178"/>
      <c r="BB871" s="178"/>
      <c r="BC871" s="178"/>
      <c r="BD871" s="178"/>
      <c r="BE871" s="178"/>
    </row>
    <row r="872" spans="1:57" ht="11.25" customHeight="1">
      <c r="A872" s="188"/>
      <c r="B872" s="188"/>
      <c r="C872" s="188"/>
      <c r="D872" s="188"/>
      <c r="E872" s="188"/>
      <c r="F872" s="188"/>
      <c r="G872" s="188"/>
      <c r="H872" s="188"/>
      <c r="I872" s="188"/>
      <c r="J872" s="188"/>
      <c r="K872" s="188"/>
      <c r="L872" s="188"/>
      <c r="M872" s="188"/>
      <c r="N872" s="188"/>
      <c r="O872" s="188"/>
      <c r="P872" s="188"/>
      <c r="Q872" s="188"/>
      <c r="R872" s="188"/>
      <c r="S872" s="188"/>
      <c r="T872" s="188"/>
      <c r="U872" s="188"/>
      <c r="V872" s="188"/>
      <c r="W872" s="188"/>
      <c r="X872" s="188"/>
      <c r="Y872" s="188"/>
      <c r="Z872" s="188"/>
      <c r="AA872" s="189"/>
      <c r="AB872" s="189"/>
      <c r="AC872" s="189"/>
      <c r="AD872" s="178"/>
      <c r="AE872" s="178"/>
      <c r="AF872" s="178"/>
      <c r="AG872" s="178"/>
      <c r="AH872" s="178"/>
      <c r="AI872" s="178"/>
      <c r="AJ872" s="178"/>
      <c r="AK872" s="178"/>
      <c r="AL872" s="178"/>
      <c r="AM872" s="178"/>
      <c r="AN872" s="178"/>
      <c r="AO872" s="178"/>
      <c r="AP872" s="178"/>
      <c r="AQ872" s="178"/>
      <c r="AR872" s="178"/>
      <c r="AS872" s="178"/>
      <c r="AT872" s="178"/>
      <c r="AU872" s="178"/>
      <c r="AV872" s="178"/>
      <c r="AW872" s="178"/>
      <c r="AX872" s="178"/>
      <c r="AY872" s="178"/>
      <c r="AZ872" s="178"/>
      <c r="BA872" s="178"/>
      <c r="BB872" s="178"/>
      <c r="BC872" s="178"/>
      <c r="BD872" s="178"/>
      <c r="BE872" s="178"/>
    </row>
    <row r="873" spans="1:57" ht="11.25" customHeight="1">
      <c r="A873" s="188"/>
      <c r="B873" s="188"/>
      <c r="C873" s="188"/>
      <c r="D873" s="188"/>
      <c r="E873" s="188"/>
      <c r="F873" s="188"/>
      <c r="G873" s="188"/>
      <c r="H873" s="188"/>
      <c r="I873" s="188"/>
      <c r="J873" s="188"/>
      <c r="K873" s="188"/>
      <c r="L873" s="188"/>
      <c r="M873" s="188"/>
      <c r="N873" s="188"/>
      <c r="O873" s="188"/>
      <c r="P873" s="188"/>
      <c r="Q873" s="188"/>
      <c r="R873" s="188"/>
      <c r="S873" s="188"/>
      <c r="T873" s="188"/>
      <c r="U873" s="188"/>
      <c r="V873" s="188"/>
      <c r="W873" s="188"/>
      <c r="X873" s="188"/>
      <c r="Y873" s="188"/>
      <c r="Z873" s="188"/>
      <c r="AA873" s="189"/>
      <c r="AB873" s="189"/>
      <c r="AC873" s="189"/>
      <c r="AD873" s="178"/>
      <c r="AE873" s="178"/>
      <c r="AF873" s="178"/>
      <c r="AG873" s="178"/>
      <c r="AH873" s="178"/>
      <c r="AI873" s="178"/>
      <c r="AJ873" s="178"/>
      <c r="AK873" s="178"/>
      <c r="AL873" s="178"/>
      <c r="AM873" s="178"/>
      <c r="AN873" s="178"/>
      <c r="AO873" s="178"/>
      <c r="AP873" s="178"/>
      <c r="AQ873" s="178"/>
      <c r="AR873" s="178"/>
      <c r="AS873" s="178"/>
      <c r="AT873" s="178"/>
      <c r="AU873" s="178"/>
      <c r="AV873" s="178"/>
      <c r="AW873" s="178"/>
      <c r="AX873" s="178"/>
      <c r="AY873" s="178"/>
      <c r="AZ873" s="178"/>
      <c r="BA873" s="178"/>
      <c r="BB873" s="178"/>
      <c r="BC873" s="178"/>
      <c r="BD873" s="178"/>
      <c r="BE873" s="178"/>
    </row>
    <row r="874" spans="1:57" ht="11.25" customHeight="1">
      <c r="A874" s="188"/>
      <c r="B874" s="188"/>
      <c r="C874" s="188"/>
      <c r="D874" s="188"/>
      <c r="E874" s="188"/>
      <c r="F874" s="188"/>
      <c r="G874" s="188"/>
      <c r="H874" s="188"/>
      <c r="I874" s="188"/>
      <c r="J874" s="188"/>
      <c r="K874" s="188"/>
      <c r="L874" s="188"/>
      <c r="M874" s="188"/>
      <c r="N874" s="188"/>
      <c r="O874" s="188"/>
      <c r="P874" s="188"/>
      <c r="Q874" s="188"/>
      <c r="R874" s="188"/>
      <c r="S874" s="188"/>
      <c r="T874" s="188"/>
      <c r="U874" s="188"/>
      <c r="V874" s="188"/>
      <c r="W874" s="188"/>
      <c r="X874" s="188"/>
      <c r="Y874" s="188"/>
      <c r="Z874" s="188"/>
      <c r="AA874" s="189"/>
      <c r="AB874" s="189"/>
      <c r="AC874" s="189"/>
      <c r="AD874" s="178"/>
      <c r="AE874" s="178"/>
      <c r="AF874" s="178"/>
      <c r="AG874" s="178"/>
      <c r="AH874" s="178"/>
      <c r="AI874" s="178"/>
      <c r="AJ874" s="178"/>
      <c r="AK874" s="178"/>
      <c r="AL874" s="178"/>
      <c r="AM874" s="178"/>
      <c r="AN874" s="178"/>
      <c r="AO874" s="178"/>
      <c r="AP874" s="178"/>
      <c r="AQ874" s="178"/>
      <c r="AR874" s="178"/>
      <c r="AS874" s="178"/>
      <c r="AT874" s="178"/>
      <c r="AU874" s="178"/>
      <c r="AV874" s="178"/>
      <c r="AW874" s="178"/>
      <c r="AX874" s="178"/>
      <c r="AY874" s="178"/>
      <c r="AZ874" s="178"/>
      <c r="BA874" s="178"/>
      <c r="BB874" s="178"/>
      <c r="BC874" s="178"/>
      <c r="BD874" s="178"/>
      <c r="BE874" s="178"/>
    </row>
    <row r="875" spans="1:57" ht="11.25" customHeight="1">
      <c r="A875" s="188"/>
      <c r="B875" s="188"/>
      <c r="C875" s="188"/>
      <c r="D875" s="188"/>
      <c r="E875" s="188"/>
      <c r="F875" s="188"/>
      <c r="G875" s="188"/>
      <c r="H875" s="188"/>
      <c r="I875" s="188"/>
      <c r="J875" s="188"/>
      <c r="K875" s="188"/>
      <c r="L875" s="188"/>
      <c r="M875" s="188"/>
      <c r="N875" s="188"/>
      <c r="O875" s="188"/>
      <c r="P875" s="188"/>
      <c r="Q875" s="188"/>
      <c r="R875" s="188"/>
      <c r="S875" s="188"/>
      <c r="T875" s="188"/>
      <c r="U875" s="188"/>
      <c r="V875" s="188"/>
      <c r="W875" s="188"/>
      <c r="X875" s="188"/>
      <c r="Y875" s="188"/>
      <c r="Z875" s="188"/>
      <c r="AA875" s="189"/>
      <c r="AB875" s="189"/>
      <c r="AC875" s="189"/>
      <c r="AD875" s="178"/>
      <c r="AE875" s="178"/>
      <c r="AF875" s="178"/>
      <c r="AG875" s="178"/>
      <c r="AH875" s="178"/>
      <c r="AI875" s="178"/>
      <c r="AJ875" s="178"/>
      <c r="AK875" s="178"/>
      <c r="AL875" s="178"/>
      <c r="AM875" s="178"/>
      <c r="AN875" s="178"/>
      <c r="AO875" s="178"/>
      <c r="AP875" s="178"/>
      <c r="AQ875" s="178"/>
      <c r="AR875" s="178"/>
      <c r="AS875" s="178"/>
      <c r="AT875" s="178"/>
      <c r="AU875" s="178"/>
      <c r="AV875" s="178"/>
      <c r="AW875" s="178"/>
      <c r="AX875" s="178"/>
      <c r="AY875" s="178"/>
      <c r="AZ875" s="178"/>
      <c r="BA875" s="178"/>
      <c r="BB875" s="178"/>
      <c r="BC875" s="178"/>
      <c r="BD875" s="178"/>
      <c r="BE875" s="178"/>
    </row>
    <row r="876" spans="1:57" ht="11.25" customHeight="1">
      <c r="A876" s="188"/>
      <c r="B876" s="188"/>
      <c r="C876" s="188"/>
      <c r="D876" s="188"/>
      <c r="E876" s="188"/>
      <c r="F876" s="188"/>
      <c r="G876" s="188"/>
      <c r="H876" s="188"/>
      <c r="I876" s="188"/>
      <c r="J876" s="188"/>
      <c r="K876" s="188"/>
      <c r="L876" s="188"/>
      <c r="M876" s="188"/>
      <c r="N876" s="188"/>
      <c r="O876" s="188"/>
      <c r="P876" s="188"/>
      <c r="Q876" s="188"/>
      <c r="R876" s="188"/>
      <c r="S876" s="188"/>
      <c r="T876" s="188"/>
      <c r="U876" s="188"/>
      <c r="V876" s="188"/>
      <c r="W876" s="188"/>
      <c r="X876" s="188"/>
      <c r="Y876" s="188"/>
      <c r="Z876" s="188"/>
      <c r="AA876" s="189"/>
      <c r="AB876" s="189"/>
      <c r="AC876" s="189"/>
      <c r="AD876" s="178"/>
      <c r="AE876" s="178"/>
      <c r="AF876" s="178"/>
      <c r="AG876" s="178"/>
      <c r="AH876" s="178"/>
      <c r="AI876" s="178"/>
      <c r="AJ876" s="178"/>
      <c r="AK876" s="178"/>
      <c r="AL876" s="178"/>
      <c r="AM876" s="178"/>
      <c r="AN876" s="178"/>
      <c r="AO876" s="178"/>
      <c r="AP876" s="178"/>
      <c r="AQ876" s="178"/>
      <c r="AR876" s="178"/>
      <c r="AS876" s="178"/>
      <c r="AT876" s="178"/>
      <c r="AU876" s="178"/>
      <c r="AV876" s="178"/>
      <c r="AW876" s="178"/>
      <c r="AX876" s="178"/>
      <c r="AY876" s="178"/>
      <c r="AZ876" s="178"/>
      <c r="BA876" s="178"/>
      <c r="BB876" s="178"/>
      <c r="BC876" s="178"/>
      <c r="BD876" s="178"/>
      <c r="BE876" s="178"/>
    </row>
    <row r="877" spans="1:57" ht="11.25" customHeight="1">
      <c r="A877" s="188"/>
      <c r="B877" s="188"/>
      <c r="C877" s="188"/>
      <c r="D877" s="188"/>
      <c r="E877" s="188"/>
      <c r="F877" s="188"/>
      <c r="G877" s="188"/>
      <c r="H877" s="188"/>
      <c r="I877" s="188"/>
      <c r="J877" s="188"/>
      <c r="K877" s="188"/>
      <c r="L877" s="188"/>
      <c r="M877" s="188"/>
      <c r="N877" s="188"/>
      <c r="O877" s="188"/>
      <c r="P877" s="188"/>
      <c r="Q877" s="188"/>
      <c r="R877" s="188"/>
      <c r="S877" s="188"/>
      <c r="T877" s="188"/>
      <c r="U877" s="188"/>
      <c r="V877" s="188"/>
      <c r="W877" s="188"/>
      <c r="X877" s="188"/>
      <c r="Y877" s="188"/>
      <c r="Z877" s="188"/>
      <c r="AA877" s="189"/>
      <c r="AB877" s="189"/>
      <c r="AC877" s="189"/>
      <c r="AD877" s="178"/>
      <c r="AE877" s="178"/>
      <c r="AF877" s="178"/>
      <c r="AG877" s="178"/>
      <c r="AH877" s="178"/>
      <c r="AI877" s="178"/>
      <c r="AJ877" s="178"/>
      <c r="AK877" s="178"/>
      <c r="AL877" s="178"/>
      <c r="AM877" s="178"/>
      <c r="AN877" s="178"/>
      <c r="AO877" s="178"/>
      <c r="AP877" s="178"/>
      <c r="AQ877" s="178"/>
      <c r="AR877" s="178"/>
      <c r="AS877" s="178"/>
      <c r="AT877" s="178"/>
      <c r="AU877" s="178"/>
      <c r="AV877" s="178"/>
      <c r="AW877" s="178"/>
      <c r="AX877" s="178"/>
      <c r="AY877" s="178"/>
      <c r="AZ877" s="178"/>
      <c r="BA877" s="178"/>
      <c r="BB877" s="178"/>
      <c r="BC877" s="178"/>
      <c r="BD877" s="178"/>
      <c r="BE877" s="178"/>
    </row>
    <row r="878" spans="1:57" ht="11.25" customHeight="1">
      <c r="A878" s="188"/>
      <c r="B878" s="188"/>
      <c r="C878" s="188"/>
      <c r="D878" s="188"/>
      <c r="E878" s="188"/>
      <c r="F878" s="188"/>
      <c r="G878" s="188"/>
      <c r="H878" s="188"/>
      <c r="I878" s="188"/>
      <c r="J878" s="188"/>
      <c r="K878" s="188"/>
      <c r="L878" s="188"/>
      <c r="M878" s="188"/>
      <c r="N878" s="188"/>
      <c r="O878" s="188"/>
      <c r="P878" s="188"/>
      <c r="Q878" s="188"/>
      <c r="R878" s="188"/>
      <c r="S878" s="188"/>
      <c r="T878" s="188"/>
      <c r="U878" s="188"/>
      <c r="V878" s="188"/>
      <c r="W878" s="188"/>
      <c r="X878" s="188"/>
      <c r="Y878" s="188"/>
      <c r="Z878" s="188"/>
      <c r="AA878" s="189"/>
      <c r="AB878" s="189"/>
      <c r="AC878" s="189"/>
      <c r="AD878" s="178"/>
      <c r="AE878" s="178"/>
      <c r="AF878" s="178"/>
      <c r="AG878" s="178"/>
      <c r="AH878" s="178"/>
      <c r="AI878" s="178"/>
      <c r="AJ878" s="178"/>
      <c r="AK878" s="178"/>
      <c r="AL878" s="178"/>
      <c r="AM878" s="178"/>
      <c r="AN878" s="178"/>
      <c r="AO878" s="178"/>
      <c r="AP878" s="178"/>
      <c r="AQ878" s="178"/>
      <c r="AR878" s="178"/>
      <c r="AS878" s="178"/>
      <c r="AT878" s="178"/>
      <c r="AU878" s="178"/>
      <c r="AV878" s="178"/>
      <c r="AW878" s="178"/>
      <c r="AX878" s="178"/>
      <c r="AY878" s="178"/>
      <c r="AZ878" s="178"/>
      <c r="BA878" s="178"/>
      <c r="BB878" s="178"/>
      <c r="BC878" s="178"/>
      <c r="BD878" s="178"/>
      <c r="BE878" s="178"/>
    </row>
    <row r="879" spans="1:57" ht="11.25" customHeight="1">
      <c r="A879" s="188"/>
      <c r="B879" s="188"/>
      <c r="C879" s="188"/>
      <c r="D879" s="188"/>
      <c r="E879" s="188"/>
      <c r="F879" s="188"/>
      <c r="G879" s="188"/>
      <c r="H879" s="188"/>
      <c r="I879" s="188"/>
      <c r="J879" s="188"/>
      <c r="K879" s="188"/>
      <c r="L879" s="188"/>
      <c r="M879" s="188"/>
      <c r="N879" s="188"/>
      <c r="O879" s="188"/>
      <c r="P879" s="188"/>
      <c r="Q879" s="188"/>
      <c r="R879" s="188"/>
      <c r="S879" s="188"/>
      <c r="T879" s="188"/>
      <c r="U879" s="188"/>
      <c r="V879" s="188"/>
      <c r="W879" s="188"/>
      <c r="X879" s="188"/>
      <c r="Y879" s="188"/>
      <c r="Z879" s="188"/>
      <c r="AA879" s="189"/>
      <c r="AB879" s="189"/>
      <c r="AC879" s="189"/>
      <c r="AD879" s="178"/>
      <c r="AE879" s="178"/>
      <c r="AF879" s="178"/>
      <c r="AG879" s="178"/>
      <c r="AH879" s="178"/>
      <c r="AI879" s="178"/>
      <c r="AJ879" s="178"/>
      <c r="AK879" s="178"/>
      <c r="AL879" s="178"/>
      <c r="AM879" s="178"/>
      <c r="AN879" s="178"/>
      <c r="AO879" s="178"/>
      <c r="AP879" s="178"/>
      <c r="AQ879" s="178"/>
      <c r="AR879" s="178"/>
      <c r="AS879" s="178"/>
      <c r="AT879" s="178"/>
      <c r="AU879" s="178"/>
      <c r="AV879" s="178"/>
      <c r="AW879" s="178"/>
      <c r="AX879" s="178"/>
      <c r="AY879" s="178"/>
      <c r="AZ879" s="178"/>
      <c r="BA879" s="178"/>
      <c r="BB879" s="178"/>
      <c r="BC879" s="178"/>
      <c r="BD879" s="178"/>
      <c r="BE879" s="178"/>
    </row>
    <row r="880" spans="1:57" ht="11.25" customHeight="1">
      <c r="A880" s="188"/>
      <c r="B880" s="188"/>
      <c r="C880" s="188"/>
      <c r="D880" s="188"/>
      <c r="E880" s="188"/>
      <c r="F880" s="188"/>
      <c r="G880" s="188"/>
      <c r="H880" s="188"/>
      <c r="I880" s="188"/>
      <c r="J880" s="188"/>
      <c r="K880" s="188"/>
      <c r="L880" s="188"/>
      <c r="M880" s="188"/>
      <c r="N880" s="188"/>
      <c r="O880" s="188"/>
      <c r="P880" s="188"/>
      <c r="Q880" s="188"/>
      <c r="R880" s="188"/>
      <c r="S880" s="188"/>
      <c r="T880" s="188"/>
      <c r="U880" s="188"/>
      <c r="V880" s="188"/>
      <c r="W880" s="188"/>
      <c r="X880" s="188"/>
      <c r="Y880" s="188"/>
      <c r="Z880" s="188"/>
      <c r="AA880" s="189"/>
      <c r="AB880" s="189"/>
      <c r="AC880" s="189"/>
      <c r="AD880" s="178"/>
      <c r="AE880" s="178"/>
      <c r="AF880" s="178"/>
      <c r="AG880" s="178"/>
      <c r="AH880" s="178"/>
      <c r="AI880" s="178"/>
      <c r="AJ880" s="178"/>
      <c r="AK880" s="178"/>
      <c r="AL880" s="178"/>
      <c r="AM880" s="178"/>
      <c r="AN880" s="178"/>
      <c r="AO880" s="178"/>
      <c r="AP880" s="178"/>
      <c r="AQ880" s="178"/>
      <c r="AR880" s="178"/>
      <c r="AS880" s="178"/>
      <c r="AT880" s="178"/>
      <c r="AU880" s="178"/>
      <c r="AV880" s="178"/>
      <c r="AW880" s="178"/>
      <c r="AX880" s="178"/>
      <c r="AY880" s="178"/>
      <c r="AZ880" s="178"/>
      <c r="BA880" s="178"/>
      <c r="BB880" s="178"/>
      <c r="BC880" s="178"/>
      <c r="BD880" s="178"/>
      <c r="BE880" s="178"/>
    </row>
    <row r="881" spans="1:57" ht="11.25" customHeight="1">
      <c r="A881" s="188"/>
      <c r="B881" s="188"/>
      <c r="C881" s="188"/>
      <c r="D881" s="188"/>
      <c r="E881" s="188"/>
      <c r="F881" s="188"/>
      <c r="G881" s="188"/>
      <c r="H881" s="188"/>
      <c r="I881" s="188"/>
      <c r="J881" s="188"/>
      <c r="K881" s="188"/>
      <c r="L881" s="188"/>
      <c r="M881" s="188"/>
      <c r="N881" s="188"/>
      <c r="O881" s="188"/>
      <c r="P881" s="188"/>
      <c r="Q881" s="188"/>
      <c r="R881" s="188"/>
      <c r="S881" s="188"/>
      <c r="T881" s="188"/>
      <c r="U881" s="188"/>
      <c r="V881" s="188"/>
      <c r="W881" s="188"/>
      <c r="X881" s="188"/>
      <c r="Y881" s="188"/>
      <c r="Z881" s="188"/>
      <c r="AA881" s="189"/>
      <c r="AB881" s="189"/>
      <c r="AC881" s="189"/>
      <c r="AD881" s="178"/>
      <c r="AE881" s="178"/>
      <c r="AF881" s="178"/>
      <c r="AG881" s="178"/>
      <c r="AH881" s="178"/>
      <c r="AI881" s="178"/>
      <c r="AJ881" s="178"/>
      <c r="AK881" s="178"/>
      <c r="AL881" s="178"/>
      <c r="AM881" s="178"/>
      <c r="AN881" s="178"/>
      <c r="AO881" s="178"/>
      <c r="AP881" s="178"/>
      <c r="AQ881" s="178"/>
      <c r="AR881" s="178"/>
      <c r="AS881" s="178"/>
      <c r="AT881" s="178"/>
      <c r="AU881" s="178"/>
      <c r="AV881" s="178"/>
      <c r="AW881" s="178"/>
      <c r="AX881" s="178"/>
      <c r="AY881" s="178"/>
      <c r="AZ881" s="178"/>
      <c r="BA881" s="178"/>
      <c r="BB881" s="178"/>
      <c r="BC881" s="178"/>
      <c r="BD881" s="178"/>
      <c r="BE881" s="178"/>
    </row>
    <row r="882" spans="1:57" ht="11.25" customHeight="1">
      <c r="A882" s="188"/>
      <c r="B882" s="188"/>
      <c r="C882" s="188"/>
      <c r="D882" s="188"/>
      <c r="E882" s="188"/>
      <c r="F882" s="188"/>
      <c r="G882" s="188"/>
      <c r="H882" s="188"/>
      <c r="I882" s="188"/>
      <c r="J882" s="188"/>
      <c r="K882" s="188"/>
      <c r="L882" s="188"/>
      <c r="M882" s="188"/>
      <c r="N882" s="188"/>
      <c r="O882" s="188"/>
      <c r="P882" s="188"/>
      <c r="Q882" s="188"/>
      <c r="R882" s="188"/>
      <c r="S882" s="188"/>
      <c r="T882" s="188"/>
      <c r="U882" s="188"/>
      <c r="V882" s="188"/>
      <c r="W882" s="188"/>
      <c r="X882" s="188"/>
      <c r="Y882" s="188"/>
      <c r="Z882" s="188"/>
      <c r="AA882" s="189"/>
      <c r="AB882" s="189"/>
      <c r="AC882" s="189"/>
      <c r="AD882" s="178"/>
      <c r="AE882" s="178"/>
      <c r="AF882" s="178"/>
      <c r="AG882" s="178"/>
      <c r="AH882" s="178"/>
      <c r="AI882" s="178"/>
      <c r="AJ882" s="178"/>
      <c r="AK882" s="178"/>
      <c r="AL882" s="178"/>
      <c r="AM882" s="178"/>
      <c r="AN882" s="178"/>
      <c r="AO882" s="178"/>
      <c r="AP882" s="178"/>
      <c r="AQ882" s="178"/>
      <c r="AR882" s="178"/>
      <c r="AS882" s="178"/>
      <c r="AT882" s="178"/>
      <c r="AU882" s="178"/>
      <c r="AV882" s="178"/>
      <c r="AW882" s="178"/>
      <c r="AX882" s="178"/>
      <c r="AY882" s="178"/>
      <c r="AZ882" s="178"/>
      <c r="BA882" s="178"/>
      <c r="BB882" s="178"/>
      <c r="BC882" s="178"/>
      <c r="BD882" s="178"/>
      <c r="BE882" s="178"/>
    </row>
    <row r="883" spans="1:57" ht="11.25" customHeight="1">
      <c r="A883" s="188"/>
      <c r="B883" s="188"/>
      <c r="C883" s="188"/>
      <c r="D883" s="188"/>
      <c r="E883" s="188"/>
      <c r="F883" s="188"/>
      <c r="G883" s="188"/>
      <c r="H883" s="188"/>
      <c r="I883" s="188"/>
      <c r="J883" s="188"/>
      <c r="K883" s="188"/>
      <c r="L883" s="188"/>
      <c r="M883" s="188"/>
      <c r="N883" s="188"/>
      <c r="O883" s="188"/>
      <c r="P883" s="188"/>
      <c r="Q883" s="188"/>
      <c r="R883" s="188"/>
      <c r="S883" s="188"/>
      <c r="T883" s="188"/>
      <c r="U883" s="188"/>
      <c r="V883" s="188"/>
      <c r="W883" s="188"/>
      <c r="X883" s="188"/>
      <c r="Y883" s="188"/>
      <c r="Z883" s="188"/>
      <c r="AA883" s="189"/>
      <c r="AB883" s="189"/>
      <c r="AC883" s="189"/>
      <c r="AD883" s="178"/>
      <c r="AE883" s="178"/>
      <c r="AF883" s="178"/>
      <c r="AG883" s="178"/>
      <c r="AH883" s="178"/>
      <c r="AI883" s="178"/>
      <c r="AJ883" s="178"/>
      <c r="AK883" s="178"/>
      <c r="AL883" s="178"/>
      <c r="AM883" s="178"/>
      <c r="AN883" s="178"/>
      <c r="AO883" s="178"/>
      <c r="AP883" s="178"/>
      <c r="AQ883" s="178"/>
      <c r="AR883" s="178"/>
      <c r="AS883" s="178"/>
      <c r="AT883" s="178"/>
      <c r="AU883" s="178"/>
      <c r="AV883" s="178"/>
      <c r="AW883" s="178"/>
      <c r="AX883" s="178"/>
      <c r="AY883" s="178"/>
      <c r="AZ883" s="178"/>
      <c r="BA883" s="178"/>
      <c r="BB883" s="178"/>
      <c r="BC883" s="178"/>
      <c r="BD883" s="178"/>
      <c r="BE883" s="178"/>
    </row>
    <row r="884" spans="1:57" ht="11.25" customHeight="1">
      <c r="A884" s="188"/>
      <c r="B884" s="188"/>
      <c r="C884" s="188"/>
      <c r="D884" s="188"/>
      <c r="E884" s="188"/>
      <c r="F884" s="188"/>
      <c r="G884" s="188"/>
      <c r="H884" s="188"/>
      <c r="I884" s="188"/>
      <c r="J884" s="188"/>
      <c r="K884" s="188"/>
      <c r="L884" s="188"/>
      <c r="M884" s="188"/>
      <c r="N884" s="188"/>
      <c r="O884" s="188"/>
      <c r="P884" s="188"/>
      <c r="Q884" s="188"/>
      <c r="R884" s="188"/>
      <c r="S884" s="188"/>
      <c r="T884" s="188"/>
      <c r="U884" s="188"/>
      <c r="V884" s="188"/>
      <c r="W884" s="188"/>
      <c r="X884" s="188"/>
      <c r="Y884" s="188"/>
      <c r="Z884" s="188"/>
      <c r="AA884" s="189"/>
      <c r="AB884" s="189"/>
      <c r="AC884" s="189"/>
      <c r="AD884" s="178"/>
      <c r="AE884" s="178"/>
      <c r="AF884" s="178"/>
      <c r="AG884" s="178"/>
      <c r="AH884" s="178"/>
      <c r="AI884" s="178"/>
      <c r="AJ884" s="178"/>
      <c r="AK884" s="178"/>
      <c r="AL884" s="178"/>
      <c r="AM884" s="178"/>
      <c r="AN884" s="178"/>
      <c r="AO884" s="178"/>
      <c r="AP884" s="178"/>
      <c r="AQ884" s="178"/>
      <c r="AR884" s="178"/>
      <c r="AS884" s="178"/>
      <c r="AT884" s="178"/>
      <c r="AU884" s="178"/>
      <c r="AV884" s="178"/>
      <c r="AW884" s="178"/>
      <c r="AX884" s="178"/>
      <c r="AY884" s="178"/>
      <c r="AZ884" s="178"/>
      <c r="BA884" s="178"/>
      <c r="BB884" s="178"/>
      <c r="BC884" s="178"/>
      <c r="BD884" s="178"/>
      <c r="BE884" s="178"/>
    </row>
    <row r="885" spans="1:57" ht="11.25" customHeight="1">
      <c r="A885" s="188"/>
      <c r="B885" s="188"/>
      <c r="C885" s="188"/>
      <c r="D885" s="188"/>
      <c r="E885" s="188"/>
      <c r="F885" s="188"/>
      <c r="G885" s="188"/>
      <c r="H885" s="188"/>
      <c r="I885" s="188"/>
      <c r="J885" s="188"/>
      <c r="K885" s="188"/>
      <c r="L885" s="188"/>
      <c r="M885" s="188"/>
      <c r="N885" s="188"/>
      <c r="O885" s="188"/>
      <c r="P885" s="188"/>
      <c r="Q885" s="188"/>
      <c r="R885" s="188"/>
      <c r="S885" s="188"/>
      <c r="T885" s="188"/>
      <c r="U885" s="188"/>
      <c r="V885" s="188"/>
      <c r="W885" s="188"/>
      <c r="X885" s="188"/>
      <c r="Y885" s="188"/>
      <c r="Z885" s="188"/>
      <c r="AA885" s="189"/>
      <c r="AB885" s="189"/>
      <c r="AC885" s="189"/>
      <c r="AD885" s="178"/>
      <c r="AE885" s="178"/>
      <c r="AF885" s="178"/>
      <c r="AG885" s="178"/>
      <c r="AH885" s="178"/>
      <c r="AI885" s="178"/>
      <c r="AJ885" s="178"/>
      <c r="AK885" s="178"/>
      <c r="AL885" s="178"/>
      <c r="AM885" s="178"/>
      <c r="AN885" s="178"/>
      <c r="AO885" s="178"/>
      <c r="AP885" s="178"/>
      <c r="AQ885" s="178"/>
      <c r="AR885" s="178"/>
      <c r="AS885" s="178"/>
      <c r="AT885" s="178"/>
      <c r="AU885" s="178"/>
      <c r="AV885" s="178"/>
      <c r="AW885" s="178"/>
      <c r="AX885" s="178"/>
      <c r="AY885" s="178"/>
      <c r="AZ885" s="178"/>
      <c r="BA885" s="178"/>
      <c r="BB885" s="178"/>
      <c r="BC885" s="178"/>
      <c r="BD885" s="178"/>
      <c r="BE885" s="178"/>
    </row>
    <row r="886" spans="1:57" ht="11.25" customHeight="1">
      <c r="A886" s="188"/>
      <c r="B886" s="188"/>
      <c r="C886" s="188"/>
      <c r="D886" s="188"/>
      <c r="E886" s="188"/>
      <c r="F886" s="188"/>
      <c r="G886" s="188"/>
      <c r="H886" s="188"/>
      <c r="I886" s="188"/>
      <c r="J886" s="188"/>
      <c r="K886" s="188"/>
      <c r="L886" s="188"/>
      <c r="M886" s="188"/>
      <c r="N886" s="188"/>
      <c r="O886" s="188"/>
      <c r="P886" s="188"/>
      <c r="Q886" s="188"/>
      <c r="R886" s="188"/>
      <c r="S886" s="188"/>
      <c r="T886" s="188"/>
      <c r="U886" s="188"/>
      <c r="V886" s="188"/>
      <c r="W886" s="188"/>
      <c r="X886" s="188"/>
      <c r="Y886" s="188"/>
      <c r="Z886" s="188"/>
      <c r="AA886" s="189"/>
      <c r="AB886" s="189"/>
      <c r="AC886" s="189"/>
      <c r="AD886" s="178"/>
      <c r="AE886" s="178"/>
      <c r="AF886" s="178"/>
      <c r="AG886" s="178"/>
      <c r="AH886" s="178"/>
      <c r="AI886" s="178"/>
      <c r="AJ886" s="178"/>
      <c r="AK886" s="178"/>
      <c r="AL886" s="178"/>
      <c r="AM886" s="178"/>
      <c r="AN886" s="178"/>
      <c r="AO886" s="178"/>
      <c r="AP886" s="178"/>
      <c r="AQ886" s="178"/>
      <c r="AR886" s="178"/>
      <c r="AS886" s="178"/>
      <c r="AT886" s="178"/>
      <c r="AU886" s="178"/>
      <c r="AV886" s="178"/>
      <c r="AW886" s="178"/>
      <c r="AX886" s="178"/>
      <c r="AY886" s="178"/>
      <c r="AZ886" s="178"/>
      <c r="BA886" s="178"/>
      <c r="BB886" s="178"/>
      <c r="BC886" s="178"/>
      <c r="BD886" s="178"/>
      <c r="BE886" s="178"/>
    </row>
    <row r="887" spans="1:57" ht="11.25" customHeight="1">
      <c r="A887" s="188"/>
      <c r="B887" s="188"/>
      <c r="C887" s="188"/>
      <c r="D887" s="188"/>
      <c r="E887" s="188"/>
      <c r="F887" s="188"/>
      <c r="G887" s="188"/>
      <c r="H887" s="188"/>
      <c r="I887" s="188"/>
      <c r="J887" s="188"/>
      <c r="K887" s="188"/>
      <c r="L887" s="188"/>
      <c r="M887" s="188"/>
      <c r="N887" s="188"/>
      <c r="O887" s="188"/>
      <c r="P887" s="188"/>
      <c r="Q887" s="188"/>
      <c r="R887" s="188"/>
      <c r="S887" s="188"/>
      <c r="T887" s="188"/>
      <c r="U887" s="188"/>
      <c r="V887" s="188"/>
      <c r="W887" s="188"/>
      <c r="X887" s="188"/>
      <c r="Y887" s="188"/>
      <c r="Z887" s="188"/>
      <c r="AA887" s="189"/>
      <c r="AB887" s="189"/>
      <c r="AC887" s="189"/>
      <c r="AD887" s="178"/>
      <c r="AE887" s="178"/>
      <c r="AF887" s="178"/>
      <c r="AG887" s="178"/>
      <c r="AH887" s="178"/>
      <c r="AI887" s="178"/>
      <c r="AJ887" s="178"/>
      <c r="AK887" s="178"/>
      <c r="AL887" s="178"/>
      <c r="AM887" s="178"/>
      <c r="AN887" s="178"/>
      <c r="AO887" s="178"/>
      <c r="AP887" s="178"/>
      <c r="AQ887" s="178"/>
      <c r="AR887" s="178"/>
      <c r="AS887" s="178"/>
      <c r="AT887" s="178"/>
      <c r="AU887" s="178"/>
      <c r="AV887" s="178"/>
      <c r="AW887" s="178"/>
      <c r="AX887" s="178"/>
      <c r="AY887" s="178"/>
      <c r="AZ887" s="178"/>
      <c r="BA887" s="178"/>
      <c r="BB887" s="178"/>
      <c r="BC887" s="178"/>
      <c r="BD887" s="178"/>
      <c r="BE887" s="178"/>
    </row>
    <row r="888" spans="1:57" ht="11.25" customHeight="1">
      <c r="A888" s="188"/>
      <c r="B888" s="188"/>
      <c r="C888" s="188"/>
      <c r="D888" s="188"/>
      <c r="E888" s="188"/>
      <c r="F888" s="188"/>
      <c r="G888" s="188"/>
      <c r="H888" s="188"/>
      <c r="I888" s="188"/>
      <c r="J888" s="188"/>
      <c r="K888" s="188"/>
      <c r="L888" s="188"/>
      <c r="M888" s="188"/>
      <c r="N888" s="188"/>
      <c r="O888" s="188"/>
      <c r="P888" s="188"/>
      <c r="Q888" s="188"/>
      <c r="R888" s="188"/>
      <c r="S888" s="188"/>
      <c r="T888" s="188"/>
      <c r="U888" s="188"/>
      <c r="V888" s="188"/>
      <c r="W888" s="188"/>
      <c r="X888" s="188"/>
      <c r="Y888" s="188"/>
      <c r="Z888" s="188"/>
      <c r="AA888" s="189"/>
      <c r="AB888" s="189"/>
      <c r="AC888" s="189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8"/>
      <c r="AT888" s="178"/>
      <c r="AU888" s="178"/>
      <c r="AV888" s="178"/>
      <c r="AW888" s="178"/>
      <c r="AX888" s="178"/>
      <c r="AY888" s="178"/>
      <c r="AZ888" s="178"/>
      <c r="BA888" s="178"/>
      <c r="BB888" s="178"/>
      <c r="BC888" s="178"/>
      <c r="BD888" s="178"/>
      <c r="BE888" s="178"/>
    </row>
    <row r="889" spans="1:57" ht="11.25" customHeight="1">
      <c r="A889" s="188"/>
      <c r="B889" s="188"/>
      <c r="C889" s="188"/>
      <c r="D889" s="188"/>
      <c r="E889" s="188"/>
      <c r="F889" s="188"/>
      <c r="G889" s="188"/>
      <c r="H889" s="188"/>
      <c r="I889" s="188"/>
      <c r="J889" s="188"/>
      <c r="K889" s="188"/>
      <c r="L889" s="188"/>
      <c r="M889" s="188"/>
      <c r="N889" s="188"/>
      <c r="O889" s="188"/>
      <c r="P889" s="188"/>
      <c r="Q889" s="188"/>
      <c r="R889" s="188"/>
      <c r="S889" s="188"/>
      <c r="T889" s="188"/>
      <c r="U889" s="188"/>
      <c r="V889" s="188"/>
      <c r="W889" s="188"/>
      <c r="X889" s="188"/>
      <c r="Y889" s="188"/>
      <c r="Z889" s="188"/>
      <c r="AA889" s="189"/>
      <c r="AB889" s="189"/>
      <c r="AC889" s="189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8"/>
      <c r="AT889" s="178"/>
      <c r="AU889" s="178"/>
      <c r="AV889" s="178"/>
      <c r="AW889" s="178"/>
      <c r="AX889" s="178"/>
      <c r="AY889" s="178"/>
      <c r="AZ889" s="178"/>
      <c r="BA889" s="178"/>
      <c r="BB889" s="178"/>
      <c r="BC889" s="178"/>
      <c r="BD889" s="178"/>
      <c r="BE889" s="178"/>
    </row>
    <row r="890" spans="1:57" ht="11.25" customHeight="1">
      <c r="A890" s="188"/>
      <c r="B890" s="188"/>
      <c r="C890" s="188"/>
      <c r="D890" s="188"/>
      <c r="E890" s="188"/>
      <c r="F890" s="188"/>
      <c r="G890" s="188"/>
      <c r="H890" s="188"/>
      <c r="I890" s="188"/>
      <c r="J890" s="188"/>
      <c r="K890" s="188"/>
      <c r="L890" s="188"/>
      <c r="M890" s="188"/>
      <c r="N890" s="188"/>
      <c r="O890" s="188"/>
      <c r="P890" s="188"/>
      <c r="Q890" s="188"/>
      <c r="R890" s="188"/>
      <c r="S890" s="188"/>
      <c r="T890" s="188"/>
      <c r="U890" s="188"/>
      <c r="V890" s="188"/>
      <c r="W890" s="188"/>
      <c r="X890" s="188"/>
      <c r="Y890" s="188"/>
      <c r="Z890" s="188"/>
      <c r="AA890" s="189"/>
      <c r="AB890" s="189"/>
      <c r="AC890" s="189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8"/>
      <c r="AT890" s="178"/>
      <c r="AU890" s="178"/>
      <c r="AV890" s="178"/>
      <c r="AW890" s="178"/>
      <c r="AX890" s="178"/>
      <c r="AY890" s="178"/>
      <c r="AZ890" s="178"/>
      <c r="BA890" s="178"/>
      <c r="BB890" s="178"/>
      <c r="BC890" s="178"/>
      <c r="BD890" s="178"/>
      <c r="BE890" s="178"/>
    </row>
    <row r="891" spans="1:57" ht="11.25" customHeight="1">
      <c r="A891" s="188"/>
      <c r="B891" s="188"/>
      <c r="C891" s="188"/>
      <c r="D891" s="188"/>
      <c r="E891" s="188"/>
      <c r="F891" s="188"/>
      <c r="G891" s="188"/>
      <c r="H891" s="188"/>
      <c r="I891" s="188"/>
      <c r="J891" s="188"/>
      <c r="K891" s="188"/>
      <c r="L891" s="188"/>
      <c r="M891" s="188"/>
      <c r="N891" s="188"/>
      <c r="O891" s="188"/>
      <c r="P891" s="188"/>
      <c r="Q891" s="188"/>
      <c r="R891" s="188"/>
      <c r="S891" s="188"/>
      <c r="T891" s="188"/>
      <c r="U891" s="188"/>
      <c r="V891" s="188"/>
      <c r="W891" s="188"/>
      <c r="X891" s="188"/>
      <c r="Y891" s="188"/>
      <c r="Z891" s="188"/>
      <c r="AA891" s="189"/>
      <c r="AB891" s="189"/>
      <c r="AC891" s="189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8"/>
      <c r="AT891" s="178"/>
      <c r="AU891" s="178"/>
      <c r="AV891" s="178"/>
      <c r="AW891" s="178"/>
      <c r="AX891" s="178"/>
      <c r="AY891" s="178"/>
      <c r="AZ891" s="178"/>
      <c r="BA891" s="178"/>
      <c r="BB891" s="178"/>
      <c r="BC891" s="178"/>
      <c r="BD891" s="178"/>
      <c r="BE891" s="178"/>
    </row>
    <row r="892" spans="1:57" ht="11.25" customHeight="1">
      <c r="A892" s="188"/>
      <c r="B892" s="188"/>
      <c r="C892" s="188"/>
      <c r="D892" s="188"/>
      <c r="E892" s="188"/>
      <c r="F892" s="188"/>
      <c r="G892" s="188"/>
      <c r="H892" s="188"/>
      <c r="I892" s="188"/>
      <c r="J892" s="188"/>
      <c r="K892" s="188"/>
      <c r="L892" s="188"/>
      <c r="M892" s="188"/>
      <c r="N892" s="188"/>
      <c r="O892" s="188"/>
      <c r="P892" s="188"/>
      <c r="Q892" s="188"/>
      <c r="R892" s="188"/>
      <c r="S892" s="188"/>
      <c r="T892" s="188"/>
      <c r="U892" s="188"/>
      <c r="V892" s="188"/>
      <c r="W892" s="188"/>
      <c r="X892" s="188"/>
      <c r="Y892" s="188"/>
      <c r="Z892" s="188"/>
      <c r="AA892" s="189"/>
      <c r="AB892" s="189"/>
      <c r="AC892" s="189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8"/>
      <c r="AT892" s="178"/>
      <c r="AU892" s="178"/>
      <c r="AV892" s="178"/>
      <c r="AW892" s="178"/>
      <c r="AX892" s="178"/>
      <c r="AY892" s="178"/>
      <c r="AZ892" s="178"/>
      <c r="BA892" s="178"/>
      <c r="BB892" s="178"/>
      <c r="BC892" s="178"/>
      <c r="BD892" s="178"/>
      <c r="BE892" s="178"/>
    </row>
    <row r="893" spans="1:57" ht="11.25" customHeight="1">
      <c r="A893" s="188"/>
      <c r="B893" s="188"/>
      <c r="C893" s="188"/>
      <c r="D893" s="188"/>
      <c r="E893" s="188"/>
      <c r="F893" s="188"/>
      <c r="G893" s="188"/>
      <c r="H893" s="188"/>
      <c r="I893" s="188"/>
      <c r="J893" s="188"/>
      <c r="K893" s="188"/>
      <c r="L893" s="188"/>
      <c r="M893" s="188"/>
      <c r="N893" s="188"/>
      <c r="O893" s="188"/>
      <c r="P893" s="188"/>
      <c r="Q893" s="188"/>
      <c r="R893" s="188"/>
      <c r="S893" s="188"/>
      <c r="T893" s="188"/>
      <c r="U893" s="188"/>
      <c r="V893" s="188"/>
      <c r="W893" s="188"/>
      <c r="X893" s="188"/>
      <c r="Y893" s="188"/>
      <c r="Z893" s="188"/>
      <c r="AA893" s="189"/>
      <c r="AB893" s="189"/>
      <c r="AC893" s="189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178"/>
      <c r="AT893" s="178"/>
      <c r="AU893" s="178"/>
      <c r="AV893" s="178"/>
      <c r="AW893" s="178"/>
      <c r="AX893" s="178"/>
      <c r="AY893" s="178"/>
      <c r="AZ893" s="178"/>
      <c r="BA893" s="178"/>
      <c r="BB893" s="178"/>
      <c r="BC893" s="178"/>
      <c r="BD893" s="178"/>
      <c r="BE893" s="178"/>
    </row>
    <row r="894" spans="1:57" ht="11.25" customHeight="1">
      <c r="A894" s="188"/>
      <c r="B894" s="188"/>
      <c r="C894" s="188"/>
      <c r="D894" s="188"/>
      <c r="E894" s="188"/>
      <c r="F894" s="188"/>
      <c r="G894" s="188"/>
      <c r="H894" s="188"/>
      <c r="I894" s="188"/>
      <c r="J894" s="188"/>
      <c r="K894" s="188"/>
      <c r="L894" s="188"/>
      <c r="M894" s="188"/>
      <c r="N894" s="188"/>
      <c r="O894" s="188"/>
      <c r="P894" s="188"/>
      <c r="Q894" s="188"/>
      <c r="R894" s="188"/>
      <c r="S894" s="188"/>
      <c r="T894" s="188"/>
      <c r="U894" s="188"/>
      <c r="V894" s="188"/>
      <c r="W894" s="188"/>
      <c r="X894" s="188"/>
      <c r="Y894" s="188"/>
      <c r="Z894" s="188"/>
      <c r="AA894" s="189"/>
      <c r="AB894" s="189"/>
      <c r="AC894" s="189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178"/>
      <c r="AT894" s="178"/>
      <c r="AU894" s="178"/>
      <c r="AV894" s="178"/>
      <c r="AW894" s="178"/>
      <c r="AX894" s="178"/>
      <c r="AY894" s="178"/>
      <c r="AZ894" s="178"/>
      <c r="BA894" s="178"/>
      <c r="BB894" s="178"/>
      <c r="BC894" s="178"/>
      <c r="BD894" s="178"/>
      <c r="BE894" s="178"/>
    </row>
    <row r="895" spans="1:57" ht="11.25" customHeight="1">
      <c r="A895" s="188"/>
      <c r="B895" s="188"/>
      <c r="C895" s="188"/>
      <c r="D895" s="188"/>
      <c r="E895" s="188"/>
      <c r="F895" s="188"/>
      <c r="G895" s="188"/>
      <c r="H895" s="188"/>
      <c r="I895" s="188"/>
      <c r="J895" s="188"/>
      <c r="K895" s="188"/>
      <c r="L895" s="188"/>
      <c r="M895" s="188"/>
      <c r="N895" s="188"/>
      <c r="O895" s="188"/>
      <c r="P895" s="188"/>
      <c r="Q895" s="188"/>
      <c r="R895" s="188"/>
      <c r="S895" s="188"/>
      <c r="T895" s="188"/>
      <c r="U895" s="188"/>
      <c r="V895" s="188"/>
      <c r="W895" s="188"/>
      <c r="X895" s="188"/>
      <c r="Y895" s="188"/>
      <c r="Z895" s="188"/>
      <c r="AA895" s="189"/>
      <c r="AB895" s="189"/>
      <c r="AC895" s="189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178"/>
      <c r="AT895" s="178"/>
      <c r="AU895" s="178"/>
      <c r="AV895" s="178"/>
      <c r="AW895" s="178"/>
      <c r="AX895" s="178"/>
      <c r="AY895" s="178"/>
      <c r="AZ895" s="178"/>
      <c r="BA895" s="178"/>
      <c r="BB895" s="178"/>
      <c r="BC895" s="178"/>
      <c r="BD895" s="178"/>
      <c r="BE895" s="178"/>
    </row>
    <row r="896" spans="1:57" ht="11.25" customHeight="1">
      <c r="A896" s="188"/>
      <c r="B896" s="188"/>
      <c r="C896" s="188"/>
      <c r="D896" s="188"/>
      <c r="E896" s="188"/>
      <c r="F896" s="188"/>
      <c r="G896" s="188"/>
      <c r="H896" s="188"/>
      <c r="I896" s="188"/>
      <c r="J896" s="188"/>
      <c r="K896" s="188"/>
      <c r="L896" s="188"/>
      <c r="M896" s="188"/>
      <c r="N896" s="188"/>
      <c r="O896" s="188"/>
      <c r="P896" s="188"/>
      <c r="Q896" s="188"/>
      <c r="R896" s="188"/>
      <c r="S896" s="188"/>
      <c r="T896" s="188"/>
      <c r="U896" s="188"/>
      <c r="V896" s="188"/>
      <c r="W896" s="188"/>
      <c r="X896" s="188"/>
      <c r="Y896" s="188"/>
      <c r="Z896" s="188"/>
      <c r="AA896" s="189"/>
      <c r="AB896" s="189"/>
      <c r="AC896" s="189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178"/>
      <c r="AT896" s="178"/>
      <c r="AU896" s="178"/>
      <c r="AV896" s="178"/>
      <c r="AW896" s="178"/>
      <c r="AX896" s="178"/>
      <c r="AY896" s="178"/>
      <c r="AZ896" s="178"/>
      <c r="BA896" s="178"/>
      <c r="BB896" s="178"/>
      <c r="BC896" s="178"/>
      <c r="BD896" s="178"/>
      <c r="BE896" s="178"/>
    </row>
    <row r="897" spans="1:57" ht="11.25" customHeight="1">
      <c r="A897" s="188"/>
      <c r="B897" s="188"/>
      <c r="C897" s="188"/>
      <c r="D897" s="188"/>
      <c r="E897" s="188"/>
      <c r="F897" s="188"/>
      <c r="G897" s="188"/>
      <c r="H897" s="188"/>
      <c r="I897" s="188"/>
      <c r="J897" s="188"/>
      <c r="K897" s="188"/>
      <c r="L897" s="188"/>
      <c r="M897" s="188"/>
      <c r="N897" s="188"/>
      <c r="O897" s="188"/>
      <c r="P897" s="188"/>
      <c r="Q897" s="188"/>
      <c r="R897" s="188"/>
      <c r="S897" s="188"/>
      <c r="T897" s="188"/>
      <c r="U897" s="188"/>
      <c r="V897" s="188"/>
      <c r="W897" s="188"/>
      <c r="X897" s="188"/>
      <c r="Y897" s="188"/>
      <c r="Z897" s="188"/>
      <c r="AA897" s="189"/>
      <c r="AB897" s="189"/>
      <c r="AC897" s="189"/>
      <c r="AD897" s="178"/>
      <c r="AE897" s="178"/>
      <c r="AF897" s="178"/>
      <c r="AG897" s="178"/>
      <c r="AH897" s="178"/>
      <c r="AI897" s="178"/>
      <c r="AJ897" s="178"/>
      <c r="AK897" s="178"/>
      <c r="AL897" s="178"/>
      <c r="AM897" s="178"/>
      <c r="AN897" s="178"/>
      <c r="AO897" s="178"/>
      <c r="AP897" s="178"/>
      <c r="AQ897" s="178"/>
      <c r="AR897" s="178"/>
      <c r="AS897" s="178"/>
      <c r="AT897" s="178"/>
      <c r="AU897" s="178"/>
      <c r="AV897" s="178"/>
      <c r="AW897" s="178"/>
      <c r="AX897" s="178"/>
      <c r="AY897" s="178"/>
      <c r="AZ897" s="178"/>
      <c r="BA897" s="178"/>
      <c r="BB897" s="178"/>
      <c r="BC897" s="178"/>
      <c r="BD897" s="178"/>
      <c r="BE897" s="178"/>
    </row>
    <row r="898" spans="1:57" ht="11.25" customHeight="1">
      <c r="A898" s="188"/>
      <c r="B898" s="188"/>
      <c r="C898" s="188"/>
      <c r="D898" s="188"/>
      <c r="E898" s="188"/>
      <c r="F898" s="188"/>
      <c r="G898" s="188"/>
      <c r="H898" s="188"/>
      <c r="I898" s="188"/>
      <c r="J898" s="188"/>
      <c r="K898" s="188"/>
      <c r="L898" s="188"/>
      <c r="M898" s="188"/>
      <c r="N898" s="188"/>
      <c r="O898" s="188"/>
      <c r="P898" s="188"/>
      <c r="Q898" s="188"/>
      <c r="R898" s="188"/>
      <c r="S898" s="188"/>
      <c r="T898" s="188"/>
      <c r="U898" s="188"/>
      <c r="V898" s="188"/>
      <c r="W898" s="188"/>
      <c r="X898" s="188"/>
      <c r="Y898" s="188"/>
      <c r="Z898" s="188"/>
      <c r="AA898" s="189"/>
      <c r="AB898" s="189"/>
      <c r="AC898" s="189"/>
      <c r="AD898" s="178"/>
      <c r="AE898" s="178"/>
      <c r="AF898" s="178"/>
      <c r="AG898" s="178"/>
      <c r="AH898" s="178"/>
      <c r="AI898" s="178"/>
      <c r="AJ898" s="178"/>
      <c r="AK898" s="178"/>
      <c r="AL898" s="178"/>
      <c r="AM898" s="178"/>
      <c r="AN898" s="178"/>
      <c r="AO898" s="178"/>
      <c r="AP898" s="178"/>
      <c r="AQ898" s="178"/>
      <c r="AR898" s="178"/>
      <c r="AS898" s="178"/>
      <c r="AT898" s="178"/>
      <c r="AU898" s="178"/>
      <c r="AV898" s="178"/>
      <c r="AW898" s="178"/>
      <c r="AX898" s="178"/>
      <c r="AY898" s="178"/>
      <c r="AZ898" s="178"/>
      <c r="BA898" s="178"/>
      <c r="BB898" s="178"/>
      <c r="BC898" s="178"/>
      <c r="BD898" s="178"/>
      <c r="BE898" s="178"/>
    </row>
    <row r="899" spans="1:57" ht="11.25" customHeight="1">
      <c r="A899" s="188"/>
      <c r="B899" s="188"/>
      <c r="C899" s="188"/>
      <c r="D899" s="188"/>
      <c r="E899" s="188"/>
      <c r="F899" s="188"/>
      <c r="G899" s="188"/>
      <c r="H899" s="188"/>
      <c r="I899" s="188"/>
      <c r="J899" s="188"/>
      <c r="K899" s="188"/>
      <c r="L899" s="188"/>
      <c r="M899" s="188"/>
      <c r="N899" s="188"/>
      <c r="O899" s="188"/>
      <c r="P899" s="188"/>
      <c r="Q899" s="188"/>
      <c r="R899" s="188"/>
      <c r="S899" s="188"/>
      <c r="T899" s="188"/>
      <c r="U899" s="188"/>
      <c r="V899" s="188"/>
      <c r="W899" s="188"/>
      <c r="X899" s="188"/>
      <c r="Y899" s="188"/>
      <c r="Z899" s="188"/>
      <c r="AA899" s="189"/>
      <c r="AB899" s="189"/>
      <c r="AC899" s="189"/>
      <c r="AD899" s="178"/>
      <c r="AE899" s="178"/>
      <c r="AF899" s="178"/>
      <c r="AG899" s="178"/>
      <c r="AH899" s="178"/>
      <c r="AI899" s="178"/>
      <c r="AJ899" s="178"/>
      <c r="AK899" s="178"/>
      <c r="AL899" s="178"/>
      <c r="AM899" s="178"/>
      <c r="AN899" s="178"/>
      <c r="AO899" s="178"/>
      <c r="AP899" s="178"/>
      <c r="AQ899" s="178"/>
      <c r="AR899" s="178"/>
      <c r="AS899" s="178"/>
      <c r="AT899" s="178"/>
      <c r="AU899" s="178"/>
      <c r="AV899" s="178"/>
      <c r="AW899" s="178"/>
      <c r="AX899" s="178"/>
      <c r="AY899" s="178"/>
      <c r="AZ899" s="178"/>
      <c r="BA899" s="178"/>
      <c r="BB899" s="178"/>
      <c r="BC899" s="178"/>
      <c r="BD899" s="178"/>
      <c r="BE899" s="178"/>
    </row>
    <row r="900" spans="1:57" ht="11.25" customHeight="1">
      <c r="A900" s="188"/>
      <c r="B900" s="188"/>
      <c r="C900" s="188"/>
      <c r="D900" s="188"/>
      <c r="E900" s="188"/>
      <c r="F900" s="188"/>
      <c r="G900" s="188"/>
      <c r="H900" s="188"/>
      <c r="I900" s="188"/>
      <c r="J900" s="188"/>
      <c r="K900" s="188"/>
      <c r="L900" s="188"/>
      <c r="M900" s="188"/>
      <c r="N900" s="188"/>
      <c r="O900" s="188"/>
      <c r="P900" s="188"/>
      <c r="Q900" s="188"/>
      <c r="R900" s="188"/>
      <c r="S900" s="188"/>
      <c r="T900" s="188"/>
      <c r="U900" s="188"/>
      <c r="V900" s="188"/>
      <c r="W900" s="188"/>
      <c r="X900" s="188"/>
      <c r="Y900" s="188"/>
      <c r="Z900" s="188"/>
      <c r="AA900" s="189"/>
      <c r="AB900" s="189"/>
      <c r="AC900" s="189"/>
      <c r="AD900" s="178"/>
      <c r="AE900" s="178"/>
      <c r="AF900" s="178"/>
      <c r="AG900" s="178"/>
      <c r="AH900" s="178"/>
      <c r="AI900" s="178"/>
      <c r="AJ900" s="178"/>
      <c r="AK900" s="178"/>
      <c r="AL900" s="178"/>
      <c r="AM900" s="178"/>
      <c r="AN900" s="178"/>
      <c r="AO900" s="178"/>
      <c r="AP900" s="178"/>
      <c r="AQ900" s="178"/>
      <c r="AR900" s="178"/>
      <c r="AS900" s="178"/>
      <c r="AT900" s="178"/>
      <c r="AU900" s="178"/>
      <c r="AV900" s="178"/>
      <c r="AW900" s="178"/>
      <c r="AX900" s="178"/>
      <c r="AY900" s="178"/>
      <c r="AZ900" s="178"/>
      <c r="BA900" s="178"/>
      <c r="BB900" s="178"/>
      <c r="BC900" s="178"/>
      <c r="BD900" s="178"/>
      <c r="BE900" s="178"/>
    </row>
    <row r="901" spans="1:57" ht="11.25" customHeight="1">
      <c r="A901" s="188"/>
      <c r="B901" s="188"/>
      <c r="C901" s="188"/>
      <c r="D901" s="188"/>
      <c r="E901" s="188"/>
      <c r="F901" s="188"/>
      <c r="G901" s="188"/>
      <c r="H901" s="188"/>
      <c r="I901" s="188"/>
      <c r="J901" s="188"/>
      <c r="K901" s="188"/>
      <c r="L901" s="188"/>
      <c r="M901" s="188"/>
      <c r="N901" s="188"/>
      <c r="O901" s="188"/>
      <c r="P901" s="188"/>
      <c r="Q901" s="188"/>
      <c r="R901" s="188"/>
      <c r="S901" s="188"/>
      <c r="T901" s="188"/>
      <c r="U901" s="188"/>
      <c r="V901" s="188"/>
      <c r="W901" s="188"/>
      <c r="X901" s="188"/>
      <c r="Y901" s="188"/>
      <c r="Z901" s="188"/>
      <c r="AA901" s="189"/>
      <c r="AB901" s="189"/>
      <c r="AC901" s="189"/>
      <c r="AD901" s="178"/>
      <c r="AE901" s="178"/>
      <c r="AF901" s="178"/>
      <c r="AG901" s="178"/>
      <c r="AH901" s="178"/>
      <c r="AI901" s="178"/>
      <c r="AJ901" s="178"/>
      <c r="AK901" s="178"/>
      <c r="AL901" s="178"/>
      <c r="AM901" s="178"/>
      <c r="AN901" s="178"/>
      <c r="AO901" s="178"/>
      <c r="AP901" s="178"/>
      <c r="AQ901" s="178"/>
      <c r="AR901" s="178"/>
      <c r="AS901" s="178"/>
      <c r="AT901" s="178"/>
      <c r="AU901" s="178"/>
      <c r="AV901" s="178"/>
      <c r="AW901" s="178"/>
      <c r="AX901" s="178"/>
      <c r="AY901" s="178"/>
      <c r="AZ901" s="178"/>
      <c r="BA901" s="178"/>
      <c r="BB901" s="178"/>
      <c r="BC901" s="178"/>
      <c r="BD901" s="178"/>
      <c r="BE901" s="178"/>
    </row>
    <row r="902" spans="1:57" ht="11.25" customHeight="1">
      <c r="A902" s="188"/>
      <c r="B902" s="188"/>
      <c r="C902" s="188"/>
      <c r="D902" s="188"/>
      <c r="E902" s="188"/>
      <c r="F902" s="188"/>
      <c r="G902" s="188"/>
      <c r="H902" s="188"/>
      <c r="I902" s="188"/>
      <c r="J902" s="188"/>
      <c r="K902" s="188"/>
      <c r="L902" s="188"/>
      <c r="M902" s="188"/>
      <c r="N902" s="188"/>
      <c r="O902" s="188"/>
      <c r="P902" s="188"/>
      <c r="Q902" s="188"/>
      <c r="R902" s="188"/>
      <c r="S902" s="188"/>
      <c r="T902" s="188"/>
      <c r="U902" s="188"/>
      <c r="V902" s="188"/>
      <c r="W902" s="188"/>
      <c r="X902" s="188"/>
      <c r="Y902" s="188"/>
      <c r="Z902" s="188"/>
      <c r="AA902" s="189"/>
      <c r="AB902" s="189"/>
      <c r="AC902" s="189"/>
      <c r="AD902" s="178"/>
      <c r="AE902" s="178"/>
      <c r="AF902" s="178"/>
      <c r="AG902" s="178"/>
      <c r="AH902" s="178"/>
      <c r="AI902" s="178"/>
      <c r="AJ902" s="178"/>
      <c r="AK902" s="178"/>
      <c r="AL902" s="178"/>
      <c r="AM902" s="178"/>
      <c r="AN902" s="178"/>
      <c r="AO902" s="178"/>
      <c r="AP902" s="178"/>
      <c r="AQ902" s="178"/>
      <c r="AR902" s="178"/>
      <c r="AS902" s="178"/>
      <c r="AT902" s="178"/>
      <c r="AU902" s="178"/>
      <c r="AV902" s="178"/>
      <c r="AW902" s="178"/>
      <c r="AX902" s="178"/>
      <c r="AY902" s="178"/>
      <c r="AZ902" s="178"/>
      <c r="BA902" s="178"/>
      <c r="BB902" s="178"/>
      <c r="BC902" s="178"/>
      <c r="BD902" s="178"/>
      <c r="BE902" s="178"/>
    </row>
    <row r="903" spans="1:57" ht="11.25" customHeight="1">
      <c r="A903" s="188"/>
      <c r="B903" s="188"/>
      <c r="C903" s="188"/>
      <c r="D903" s="188"/>
      <c r="E903" s="188"/>
      <c r="F903" s="188"/>
      <c r="G903" s="188"/>
      <c r="H903" s="188"/>
      <c r="I903" s="188"/>
      <c r="J903" s="188"/>
      <c r="K903" s="188"/>
      <c r="L903" s="188"/>
      <c r="M903" s="188"/>
      <c r="N903" s="188"/>
      <c r="O903" s="188"/>
      <c r="P903" s="188"/>
      <c r="Q903" s="188"/>
      <c r="R903" s="188"/>
      <c r="S903" s="188"/>
      <c r="T903" s="188"/>
      <c r="U903" s="188"/>
      <c r="V903" s="188"/>
      <c r="W903" s="188"/>
      <c r="X903" s="188"/>
      <c r="Y903" s="188"/>
      <c r="Z903" s="188"/>
      <c r="AA903" s="189"/>
      <c r="AB903" s="189"/>
      <c r="AC903" s="189"/>
      <c r="AD903" s="178"/>
      <c r="AE903" s="178"/>
      <c r="AF903" s="178"/>
      <c r="AG903" s="178"/>
      <c r="AH903" s="178"/>
      <c r="AI903" s="178"/>
      <c r="AJ903" s="178"/>
      <c r="AK903" s="178"/>
      <c r="AL903" s="178"/>
      <c r="AM903" s="178"/>
      <c r="AN903" s="178"/>
      <c r="AO903" s="178"/>
      <c r="AP903" s="178"/>
      <c r="AQ903" s="178"/>
      <c r="AR903" s="178"/>
      <c r="AS903" s="178"/>
      <c r="AT903" s="178"/>
      <c r="AU903" s="178"/>
      <c r="AV903" s="178"/>
      <c r="AW903" s="178"/>
      <c r="AX903" s="178"/>
      <c r="AY903" s="178"/>
      <c r="AZ903" s="178"/>
      <c r="BA903" s="178"/>
      <c r="BB903" s="178"/>
      <c r="BC903" s="178"/>
      <c r="BD903" s="178"/>
      <c r="BE903" s="178"/>
    </row>
    <row r="904" spans="1:57" ht="11.25" customHeight="1">
      <c r="A904" s="188"/>
      <c r="B904" s="188"/>
      <c r="C904" s="188"/>
      <c r="D904" s="188"/>
      <c r="E904" s="188"/>
      <c r="F904" s="188"/>
      <c r="G904" s="188"/>
      <c r="H904" s="188"/>
      <c r="I904" s="188"/>
      <c r="J904" s="188"/>
      <c r="K904" s="188"/>
      <c r="L904" s="188"/>
      <c r="M904" s="188"/>
      <c r="N904" s="188"/>
      <c r="O904" s="188"/>
      <c r="P904" s="188"/>
      <c r="Q904" s="188"/>
      <c r="R904" s="188"/>
      <c r="S904" s="188"/>
      <c r="T904" s="188"/>
      <c r="U904" s="188"/>
      <c r="V904" s="188"/>
      <c r="W904" s="188"/>
      <c r="X904" s="188"/>
      <c r="Y904" s="188"/>
      <c r="Z904" s="188"/>
      <c r="AA904" s="189"/>
      <c r="AB904" s="189"/>
      <c r="AC904" s="189"/>
      <c r="AD904" s="178"/>
      <c r="AE904" s="178"/>
      <c r="AF904" s="178"/>
      <c r="AG904" s="178"/>
      <c r="AH904" s="178"/>
      <c r="AI904" s="178"/>
      <c r="AJ904" s="178"/>
      <c r="AK904" s="178"/>
      <c r="AL904" s="178"/>
      <c r="AM904" s="178"/>
      <c r="AN904" s="178"/>
      <c r="AO904" s="178"/>
      <c r="AP904" s="178"/>
      <c r="AQ904" s="178"/>
      <c r="AR904" s="178"/>
      <c r="AS904" s="178"/>
      <c r="AT904" s="178"/>
      <c r="AU904" s="178"/>
      <c r="AV904" s="178"/>
      <c r="AW904" s="178"/>
      <c r="AX904" s="178"/>
      <c r="AY904" s="178"/>
      <c r="AZ904" s="178"/>
      <c r="BA904" s="178"/>
      <c r="BB904" s="178"/>
      <c r="BC904" s="178"/>
      <c r="BD904" s="178"/>
      <c r="BE904" s="178"/>
    </row>
    <row r="905" spans="1:57" ht="11.25" customHeight="1">
      <c r="A905" s="188"/>
      <c r="B905" s="188"/>
      <c r="C905" s="188"/>
      <c r="D905" s="188"/>
      <c r="E905" s="188"/>
      <c r="F905" s="188"/>
      <c r="G905" s="188"/>
      <c r="H905" s="188"/>
      <c r="I905" s="188"/>
      <c r="J905" s="188"/>
      <c r="K905" s="188"/>
      <c r="L905" s="188"/>
      <c r="M905" s="188"/>
      <c r="N905" s="188"/>
      <c r="O905" s="188"/>
      <c r="P905" s="188"/>
      <c r="Q905" s="188"/>
      <c r="R905" s="188"/>
      <c r="S905" s="188"/>
      <c r="T905" s="188"/>
      <c r="U905" s="188"/>
      <c r="V905" s="188"/>
      <c r="W905" s="188"/>
      <c r="X905" s="188"/>
      <c r="Y905" s="188"/>
      <c r="Z905" s="188"/>
      <c r="AA905" s="189"/>
      <c r="AB905" s="189"/>
      <c r="AC905" s="189"/>
      <c r="AD905" s="178"/>
      <c r="AE905" s="178"/>
      <c r="AF905" s="178"/>
      <c r="AG905" s="178"/>
      <c r="AH905" s="178"/>
      <c r="AI905" s="178"/>
      <c r="AJ905" s="178"/>
      <c r="AK905" s="178"/>
      <c r="AL905" s="178"/>
      <c r="AM905" s="178"/>
      <c r="AN905" s="178"/>
      <c r="AO905" s="178"/>
      <c r="AP905" s="178"/>
      <c r="AQ905" s="178"/>
      <c r="AR905" s="178"/>
      <c r="AS905" s="178"/>
      <c r="AT905" s="178"/>
      <c r="AU905" s="178"/>
      <c r="AV905" s="178"/>
      <c r="AW905" s="178"/>
      <c r="AX905" s="178"/>
      <c r="AY905" s="178"/>
      <c r="AZ905" s="178"/>
      <c r="BA905" s="178"/>
      <c r="BB905" s="178"/>
      <c r="BC905" s="178"/>
      <c r="BD905" s="178"/>
      <c r="BE905" s="178"/>
    </row>
    <row r="906" spans="1:57" ht="11.25" customHeight="1">
      <c r="A906" s="188"/>
      <c r="B906" s="188"/>
      <c r="C906" s="188"/>
      <c r="D906" s="188"/>
      <c r="E906" s="188"/>
      <c r="F906" s="188"/>
      <c r="G906" s="188"/>
      <c r="H906" s="188"/>
      <c r="I906" s="188"/>
      <c r="J906" s="188"/>
      <c r="K906" s="188"/>
      <c r="L906" s="188"/>
      <c r="M906" s="188"/>
      <c r="N906" s="188"/>
      <c r="O906" s="188"/>
      <c r="P906" s="188"/>
      <c r="Q906" s="188"/>
      <c r="R906" s="188"/>
      <c r="S906" s="188"/>
      <c r="T906" s="188"/>
      <c r="U906" s="188"/>
      <c r="V906" s="188"/>
      <c r="W906" s="188"/>
      <c r="X906" s="188"/>
      <c r="Y906" s="188"/>
      <c r="Z906" s="188"/>
      <c r="AA906" s="189"/>
      <c r="AB906" s="189"/>
      <c r="AC906" s="189"/>
      <c r="AD906" s="178"/>
      <c r="AE906" s="178"/>
      <c r="AF906" s="178"/>
      <c r="AG906" s="178"/>
      <c r="AH906" s="178"/>
      <c r="AI906" s="178"/>
      <c r="AJ906" s="178"/>
      <c r="AK906" s="178"/>
      <c r="AL906" s="178"/>
      <c r="AM906" s="178"/>
      <c r="AN906" s="178"/>
      <c r="AO906" s="178"/>
      <c r="AP906" s="178"/>
      <c r="AQ906" s="178"/>
      <c r="AR906" s="178"/>
      <c r="AS906" s="178"/>
      <c r="AT906" s="178"/>
      <c r="AU906" s="178"/>
      <c r="AV906" s="178"/>
      <c r="AW906" s="178"/>
      <c r="AX906" s="178"/>
      <c r="AY906" s="178"/>
      <c r="AZ906" s="178"/>
      <c r="BA906" s="178"/>
      <c r="BB906" s="178"/>
      <c r="BC906" s="178"/>
      <c r="BD906" s="178"/>
      <c r="BE906" s="178"/>
    </row>
    <row r="907" spans="1:57" ht="11.25" customHeight="1">
      <c r="A907" s="188"/>
      <c r="B907" s="188"/>
      <c r="C907" s="188"/>
      <c r="D907" s="188"/>
      <c r="E907" s="188"/>
      <c r="F907" s="188"/>
      <c r="G907" s="188"/>
      <c r="H907" s="188"/>
      <c r="I907" s="188"/>
      <c r="J907" s="188"/>
      <c r="K907" s="188"/>
      <c r="L907" s="188"/>
      <c r="M907" s="188"/>
      <c r="N907" s="188"/>
      <c r="O907" s="188"/>
      <c r="P907" s="188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9"/>
      <c r="AB907" s="189"/>
      <c r="AC907" s="189"/>
      <c r="AD907" s="178"/>
      <c r="AE907" s="178"/>
      <c r="AF907" s="178"/>
      <c r="AG907" s="178"/>
      <c r="AH907" s="178"/>
      <c r="AI907" s="178"/>
      <c r="AJ907" s="178"/>
      <c r="AK907" s="178"/>
      <c r="AL907" s="178"/>
      <c r="AM907" s="178"/>
      <c r="AN907" s="178"/>
      <c r="AO907" s="178"/>
      <c r="AP907" s="178"/>
      <c r="AQ907" s="178"/>
      <c r="AR907" s="178"/>
      <c r="AS907" s="178"/>
      <c r="AT907" s="178"/>
      <c r="AU907" s="178"/>
      <c r="AV907" s="178"/>
      <c r="AW907" s="178"/>
      <c r="AX907" s="178"/>
      <c r="AY907" s="178"/>
      <c r="AZ907" s="178"/>
      <c r="BA907" s="178"/>
      <c r="BB907" s="178"/>
      <c r="BC907" s="178"/>
      <c r="BD907" s="178"/>
      <c r="BE907" s="178"/>
    </row>
    <row r="908" spans="1:57" ht="11.25" customHeight="1">
      <c r="A908" s="188"/>
      <c r="B908" s="188"/>
      <c r="C908" s="188"/>
      <c r="D908" s="188"/>
      <c r="E908" s="188"/>
      <c r="F908" s="188"/>
      <c r="G908" s="188"/>
      <c r="H908" s="188"/>
      <c r="I908" s="188"/>
      <c r="J908" s="188"/>
      <c r="K908" s="188"/>
      <c r="L908" s="188"/>
      <c r="M908" s="188"/>
      <c r="N908" s="188"/>
      <c r="O908" s="188"/>
      <c r="P908" s="188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9"/>
      <c r="AB908" s="189"/>
      <c r="AC908" s="189"/>
      <c r="AD908" s="178"/>
      <c r="AE908" s="178"/>
      <c r="AF908" s="178"/>
      <c r="AG908" s="178"/>
      <c r="AH908" s="178"/>
      <c r="AI908" s="178"/>
      <c r="AJ908" s="178"/>
      <c r="AK908" s="178"/>
      <c r="AL908" s="178"/>
      <c r="AM908" s="178"/>
      <c r="AN908" s="178"/>
      <c r="AO908" s="178"/>
      <c r="AP908" s="178"/>
      <c r="AQ908" s="178"/>
      <c r="AR908" s="178"/>
      <c r="AS908" s="178"/>
      <c r="AT908" s="178"/>
      <c r="AU908" s="178"/>
      <c r="AV908" s="178"/>
      <c r="AW908" s="178"/>
      <c r="AX908" s="178"/>
      <c r="AY908" s="178"/>
      <c r="AZ908" s="178"/>
      <c r="BA908" s="178"/>
      <c r="BB908" s="178"/>
      <c r="BC908" s="178"/>
      <c r="BD908" s="178"/>
      <c r="BE908" s="178"/>
    </row>
    <row r="909" spans="1:57" ht="11.25" customHeight="1">
      <c r="A909" s="188"/>
      <c r="B909" s="188"/>
      <c r="C909" s="188"/>
      <c r="D909" s="188"/>
      <c r="E909" s="188"/>
      <c r="F909" s="188"/>
      <c r="G909" s="188"/>
      <c r="H909" s="188"/>
      <c r="I909" s="188"/>
      <c r="J909" s="188"/>
      <c r="K909" s="188"/>
      <c r="L909" s="188"/>
      <c r="M909" s="188"/>
      <c r="N909" s="188"/>
      <c r="O909" s="188"/>
      <c r="P909" s="188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9"/>
      <c r="AB909" s="189"/>
      <c r="AC909" s="189"/>
      <c r="AD909" s="178"/>
      <c r="AE909" s="178"/>
      <c r="AF909" s="178"/>
      <c r="AG909" s="178"/>
      <c r="AH909" s="178"/>
      <c r="AI909" s="178"/>
      <c r="AJ909" s="178"/>
      <c r="AK909" s="178"/>
      <c r="AL909" s="178"/>
      <c r="AM909" s="178"/>
      <c r="AN909" s="178"/>
      <c r="AO909" s="178"/>
      <c r="AP909" s="178"/>
      <c r="AQ909" s="178"/>
      <c r="AR909" s="178"/>
      <c r="AS909" s="178"/>
      <c r="AT909" s="178"/>
      <c r="AU909" s="178"/>
      <c r="AV909" s="178"/>
      <c r="AW909" s="178"/>
      <c r="AX909" s="178"/>
      <c r="AY909" s="178"/>
      <c r="AZ909" s="178"/>
      <c r="BA909" s="178"/>
      <c r="BB909" s="178"/>
      <c r="BC909" s="178"/>
      <c r="BD909" s="178"/>
      <c r="BE909" s="178"/>
    </row>
    <row r="910" spans="1:57" ht="11.25" customHeight="1">
      <c r="A910" s="188"/>
      <c r="B910" s="188"/>
      <c r="C910" s="188"/>
      <c r="D910" s="188"/>
      <c r="E910" s="188"/>
      <c r="F910" s="188"/>
      <c r="G910" s="188"/>
      <c r="H910" s="188"/>
      <c r="I910" s="188"/>
      <c r="J910" s="188"/>
      <c r="K910" s="188"/>
      <c r="L910" s="188"/>
      <c r="M910" s="188"/>
      <c r="N910" s="188"/>
      <c r="O910" s="188"/>
      <c r="P910" s="188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9"/>
      <c r="AB910" s="189"/>
      <c r="AC910" s="189"/>
      <c r="AD910" s="178"/>
      <c r="AE910" s="178"/>
      <c r="AF910" s="178"/>
      <c r="AG910" s="178"/>
      <c r="AH910" s="178"/>
      <c r="AI910" s="178"/>
      <c r="AJ910" s="178"/>
      <c r="AK910" s="178"/>
      <c r="AL910" s="178"/>
      <c r="AM910" s="178"/>
      <c r="AN910" s="178"/>
      <c r="AO910" s="178"/>
      <c r="AP910" s="178"/>
      <c r="AQ910" s="178"/>
      <c r="AR910" s="178"/>
      <c r="AS910" s="178"/>
      <c r="AT910" s="178"/>
      <c r="AU910" s="178"/>
      <c r="AV910" s="178"/>
      <c r="AW910" s="178"/>
      <c r="AX910" s="178"/>
      <c r="AY910" s="178"/>
      <c r="AZ910" s="178"/>
      <c r="BA910" s="178"/>
      <c r="BB910" s="178"/>
      <c r="BC910" s="178"/>
      <c r="BD910" s="178"/>
      <c r="BE910" s="178"/>
    </row>
    <row r="911" spans="1:57" ht="11.25" customHeight="1">
      <c r="A911" s="188"/>
      <c r="B911" s="188"/>
      <c r="C911" s="188"/>
      <c r="D911" s="188"/>
      <c r="E911" s="188"/>
      <c r="F911" s="188"/>
      <c r="G911" s="188"/>
      <c r="H911" s="188"/>
      <c r="I911" s="188"/>
      <c r="J911" s="188"/>
      <c r="K911" s="188"/>
      <c r="L911" s="188"/>
      <c r="M911" s="188"/>
      <c r="N911" s="188"/>
      <c r="O911" s="188"/>
      <c r="P911" s="188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9"/>
      <c r="AB911" s="189"/>
      <c r="AC911" s="189"/>
      <c r="AD911" s="178"/>
      <c r="AE911" s="178"/>
      <c r="AF911" s="178"/>
      <c r="AG911" s="178"/>
      <c r="AH911" s="178"/>
      <c r="AI911" s="178"/>
      <c r="AJ911" s="178"/>
      <c r="AK911" s="178"/>
      <c r="AL911" s="178"/>
      <c r="AM911" s="178"/>
      <c r="AN911" s="178"/>
      <c r="AO911" s="178"/>
      <c r="AP911" s="178"/>
      <c r="AQ911" s="178"/>
      <c r="AR911" s="178"/>
      <c r="AS911" s="178"/>
      <c r="AT911" s="178"/>
      <c r="AU911" s="178"/>
      <c r="AV911" s="178"/>
      <c r="AW911" s="178"/>
      <c r="AX911" s="178"/>
      <c r="AY911" s="178"/>
      <c r="AZ911" s="178"/>
      <c r="BA911" s="178"/>
      <c r="BB911" s="178"/>
      <c r="BC911" s="178"/>
      <c r="BD911" s="178"/>
      <c r="BE911" s="178"/>
    </row>
    <row r="912" spans="1:57" ht="11.25" customHeight="1">
      <c r="A912" s="188"/>
      <c r="B912" s="188"/>
      <c r="C912" s="188"/>
      <c r="D912" s="188"/>
      <c r="E912" s="188"/>
      <c r="F912" s="188"/>
      <c r="G912" s="188"/>
      <c r="H912" s="188"/>
      <c r="I912" s="188"/>
      <c r="J912" s="188"/>
      <c r="K912" s="188"/>
      <c r="L912" s="188"/>
      <c r="M912" s="188"/>
      <c r="N912" s="188"/>
      <c r="O912" s="188"/>
      <c r="P912" s="188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9"/>
      <c r="AB912" s="189"/>
      <c r="AC912" s="189"/>
      <c r="AD912" s="178"/>
      <c r="AE912" s="178"/>
      <c r="AF912" s="178"/>
      <c r="AG912" s="178"/>
      <c r="AH912" s="178"/>
      <c r="AI912" s="178"/>
      <c r="AJ912" s="178"/>
      <c r="AK912" s="178"/>
      <c r="AL912" s="178"/>
      <c r="AM912" s="178"/>
      <c r="AN912" s="178"/>
      <c r="AO912" s="178"/>
      <c r="AP912" s="178"/>
      <c r="AQ912" s="178"/>
      <c r="AR912" s="178"/>
      <c r="AS912" s="178"/>
      <c r="AT912" s="178"/>
      <c r="AU912" s="178"/>
      <c r="AV912" s="178"/>
      <c r="AW912" s="178"/>
      <c r="AX912" s="178"/>
      <c r="AY912" s="178"/>
      <c r="AZ912" s="178"/>
      <c r="BA912" s="178"/>
      <c r="BB912" s="178"/>
      <c r="BC912" s="178"/>
      <c r="BD912" s="178"/>
      <c r="BE912" s="178"/>
    </row>
    <row r="913" spans="1:57" ht="11.25" customHeight="1">
      <c r="A913" s="188"/>
      <c r="B913" s="188"/>
      <c r="C913" s="188"/>
      <c r="D913" s="188"/>
      <c r="E913" s="188"/>
      <c r="F913" s="188"/>
      <c r="G913" s="188"/>
      <c r="H913" s="188"/>
      <c r="I913" s="188"/>
      <c r="J913" s="188"/>
      <c r="K913" s="188"/>
      <c r="L913" s="188"/>
      <c r="M913" s="188"/>
      <c r="N913" s="188"/>
      <c r="O913" s="188"/>
      <c r="P913" s="188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9"/>
      <c r="AB913" s="189"/>
      <c r="AC913" s="189"/>
      <c r="AD913" s="178"/>
      <c r="AE913" s="178"/>
      <c r="AF913" s="178"/>
      <c r="AG913" s="178"/>
      <c r="AH913" s="178"/>
      <c r="AI913" s="178"/>
      <c r="AJ913" s="178"/>
      <c r="AK913" s="178"/>
      <c r="AL913" s="178"/>
      <c r="AM913" s="178"/>
      <c r="AN913" s="178"/>
      <c r="AO913" s="178"/>
      <c r="AP913" s="178"/>
      <c r="AQ913" s="178"/>
      <c r="AR913" s="178"/>
      <c r="AS913" s="178"/>
      <c r="AT913" s="178"/>
      <c r="AU913" s="178"/>
      <c r="AV913" s="178"/>
      <c r="AW913" s="178"/>
      <c r="AX913" s="178"/>
      <c r="AY913" s="178"/>
      <c r="AZ913" s="178"/>
      <c r="BA913" s="178"/>
      <c r="BB913" s="178"/>
      <c r="BC913" s="178"/>
      <c r="BD913" s="178"/>
      <c r="BE913" s="178"/>
    </row>
    <row r="914" spans="1:57" ht="11.25" customHeight="1">
      <c r="A914" s="188"/>
      <c r="B914" s="188"/>
      <c r="C914" s="188"/>
      <c r="D914" s="188"/>
      <c r="E914" s="188"/>
      <c r="F914" s="188"/>
      <c r="G914" s="188"/>
      <c r="H914" s="188"/>
      <c r="I914" s="188"/>
      <c r="J914" s="188"/>
      <c r="K914" s="188"/>
      <c r="L914" s="188"/>
      <c r="M914" s="188"/>
      <c r="N914" s="188"/>
      <c r="O914" s="188"/>
      <c r="P914" s="188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9"/>
      <c r="AB914" s="189"/>
      <c r="AC914" s="189"/>
      <c r="AD914" s="178"/>
      <c r="AE914" s="178"/>
      <c r="AF914" s="178"/>
      <c r="AG914" s="178"/>
      <c r="AH914" s="178"/>
      <c r="AI914" s="178"/>
      <c r="AJ914" s="178"/>
      <c r="AK914" s="178"/>
      <c r="AL914" s="178"/>
      <c r="AM914" s="178"/>
      <c r="AN914" s="178"/>
      <c r="AO914" s="178"/>
      <c r="AP914" s="178"/>
      <c r="AQ914" s="178"/>
      <c r="AR914" s="178"/>
      <c r="AS914" s="178"/>
      <c r="AT914" s="178"/>
      <c r="AU914" s="178"/>
      <c r="AV914" s="178"/>
      <c r="AW914" s="178"/>
      <c r="AX914" s="178"/>
      <c r="AY914" s="178"/>
      <c r="AZ914" s="178"/>
      <c r="BA914" s="178"/>
      <c r="BB914" s="178"/>
      <c r="BC914" s="178"/>
      <c r="BD914" s="178"/>
      <c r="BE914" s="178"/>
    </row>
    <row r="915" spans="1:57" ht="11.25" customHeight="1">
      <c r="A915" s="188"/>
      <c r="B915" s="188"/>
      <c r="C915" s="188"/>
      <c r="D915" s="188"/>
      <c r="E915" s="188"/>
      <c r="F915" s="188"/>
      <c r="G915" s="188"/>
      <c r="H915" s="188"/>
      <c r="I915" s="188"/>
      <c r="J915" s="188"/>
      <c r="K915" s="188"/>
      <c r="L915" s="188"/>
      <c r="M915" s="188"/>
      <c r="N915" s="188"/>
      <c r="O915" s="188"/>
      <c r="P915" s="188"/>
      <c r="Q915" s="188"/>
      <c r="R915" s="188"/>
      <c r="S915" s="188"/>
      <c r="T915" s="188"/>
      <c r="U915" s="188"/>
      <c r="V915" s="188"/>
      <c r="W915" s="188"/>
      <c r="X915" s="188"/>
      <c r="Y915" s="188"/>
      <c r="Z915" s="188"/>
      <c r="AA915" s="189"/>
      <c r="AB915" s="189"/>
      <c r="AC915" s="189"/>
      <c r="AD915" s="178"/>
      <c r="AE915" s="178"/>
      <c r="AF915" s="178"/>
      <c r="AG915" s="178"/>
      <c r="AH915" s="178"/>
      <c r="AI915" s="178"/>
      <c r="AJ915" s="178"/>
      <c r="AK915" s="178"/>
      <c r="AL915" s="178"/>
      <c r="AM915" s="178"/>
      <c r="AN915" s="178"/>
      <c r="AO915" s="178"/>
      <c r="AP915" s="178"/>
      <c r="AQ915" s="178"/>
      <c r="AR915" s="178"/>
      <c r="AS915" s="178"/>
      <c r="AT915" s="178"/>
      <c r="AU915" s="178"/>
      <c r="AV915" s="178"/>
      <c r="AW915" s="178"/>
      <c r="AX915" s="178"/>
      <c r="AY915" s="178"/>
      <c r="AZ915" s="178"/>
      <c r="BA915" s="178"/>
      <c r="BB915" s="178"/>
      <c r="BC915" s="178"/>
      <c r="BD915" s="178"/>
      <c r="BE915" s="178"/>
    </row>
    <row r="916" spans="1:57" ht="11.25" customHeight="1">
      <c r="A916" s="188"/>
      <c r="B916" s="188"/>
      <c r="C916" s="188"/>
      <c r="D916" s="188"/>
      <c r="E916" s="188"/>
      <c r="F916" s="188"/>
      <c r="G916" s="188"/>
      <c r="H916" s="188"/>
      <c r="I916" s="188"/>
      <c r="J916" s="188"/>
      <c r="K916" s="188"/>
      <c r="L916" s="188"/>
      <c r="M916" s="188"/>
      <c r="N916" s="188"/>
      <c r="O916" s="188"/>
      <c r="P916" s="188"/>
      <c r="Q916" s="188"/>
      <c r="R916" s="188"/>
      <c r="S916" s="188"/>
      <c r="T916" s="188"/>
      <c r="U916" s="188"/>
      <c r="V916" s="188"/>
      <c r="W916" s="188"/>
      <c r="X916" s="188"/>
      <c r="Y916" s="188"/>
      <c r="Z916" s="188"/>
      <c r="AA916" s="189"/>
      <c r="AB916" s="189"/>
      <c r="AC916" s="189"/>
      <c r="AD916" s="178"/>
      <c r="AE916" s="178"/>
      <c r="AF916" s="178"/>
      <c r="AG916" s="178"/>
      <c r="AH916" s="178"/>
      <c r="AI916" s="178"/>
      <c r="AJ916" s="178"/>
      <c r="AK916" s="178"/>
      <c r="AL916" s="178"/>
      <c r="AM916" s="178"/>
      <c r="AN916" s="178"/>
      <c r="AO916" s="178"/>
      <c r="AP916" s="178"/>
      <c r="AQ916" s="178"/>
      <c r="AR916" s="178"/>
      <c r="AS916" s="178"/>
      <c r="AT916" s="178"/>
      <c r="AU916" s="178"/>
      <c r="AV916" s="178"/>
      <c r="AW916" s="178"/>
      <c r="AX916" s="178"/>
      <c r="AY916" s="178"/>
      <c r="AZ916" s="178"/>
      <c r="BA916" s="178"/>
      <c r="BB916" s="178"/>
      <c r="BC916" s="178"/>
      <c r="BD916" s="178"/>
      <c r="BE916" s="178"/>
    </row>
    <row r="917" spans="1:57" ht="11.25" customHeight="1">
      <c r="A917" s="188"/>
      <c r="B917" s="188"/>
      <c r="C917" s="188"/>
      <c r="D917" s="188"/>
      <c r="E917" s="188"/>
      <c r="F917" s="188"/>
      <c r="G917" s="188"/>
      <c r="H917" s="188"/>
      <c r="I917" s="188"/>
      <c r="J917" s="188"/>
      <c r="K917" s="188"/>
      <c r="L917" s="188"/>
      <c r="M917" s="188"/>
      <c r="N917" s="188"/>
      <c r="O917" s="188"/>
      <c r="P917" s="188"/>
      <c r="Q917" s="188"/>
      <c r="R917" s="188"/>
      <c r="S917" s="188"/>
      <c r="T917" s="188"/>
      <c r="U917" s="188"/>
      <c r="V917" s="188"/>
      <c r="W917" s="188"/>
      <c r="X917" s="188"/>
      <c r="Y917" s="188"/>
      <c r="Z917" s="188"/>
      <c r="AA917" s="189"/>
      <c r="AB917" s="189"/>
      <c r="AC917" s="189"/>
      <c r="AD917" s="178"/>
      <c r="AE917" s="178"/>
      <c r="AF917" s="178"/>
      <c r="AG917" s="178"/>
      <c r="AH917" s="178"/>
      <c r="AI917" s="178"/>
      <c r="AJ917" s="178"/>
      <c r="AK917" s="178"/>
      <c r="AL917" s="178"/>
      <c r="AM917" s="178"/>
      <c r="AN917" s="178"/>
      <c r="AO917" s="178"/>
      <c r="AP917" s="178"/>
      <c r="AQ917" s="178"/>
      <c r="AR917" s="178"/>
      <c r="AS917" s="178"/>
      <c r="AT917" s="178"/>
      <c r="AU917" s="178"/>
      <c r="AV917" s="178"/>
      <c r="AW917" s="178"/>
      <c r="AX917" s="178"/>
      <c r="AY917" s="178"/>
      <c r="AZ917" s="178"/>
      <c r="BA917" s="178"/>
      <c r="BB917" s="178"/>
      <c r="BC917" s="178"/>
      <c r="BD917" s="178"/>
      <c r="BE917" s="178"/>
    </row>
    <row r="918" spans="1:57" ht="11.25" customHeight="1">
      <c r="A918" s="188"/>
      <c r="B918" s="188"/>
      <c r="C918" s="188"/>
      <c r="D918" s="188"/>
      <c r="E918" s="188"/>
      <c r="F918" s="188"/>
      <c r="G918" s="188"/>
      <c r="H918" s="188"/>
      <c r="I918" s="188"/>
      <c r="J918" s="188"/>
      <c r="K918" s="188"/>
      <c r="L918" s="188"/>
      <c r="M918" s="188"/>
      <c r="N918" s="188"/>
      <c r="O918" s="188"/>
      <c r="P918" s="188"/>
      <c r="Q918" s="188"/>
      <c r="R918" s="188"/>
      <c r="S918" s="188"/>
      <c r="T918" s="188"/>
      <c r="U918" s="188"/>
      <c r="V918" s="188"/>
      <c r="W918" s="188"/>
      <c r="X918" s="188"/>
      <c r="Y918" s="188"/>
      <c r="Z918" s="188"/>
      <c r="AA918" s="189"/>
      <c r="AB918" s="189"/>
      <c r="AC918" s="189"/>
      <c r="AD918" s="178"/>
      <c r="AE918" s="178"/>
      <c r="AF918" s="178"/>
      <c r="AG918" s="178"/>
      <c r="AH918" s="178"/>
      <c r="AI918" s="178"/>
      <c r="AJ918" s="178"/>
      <c r="AK918" s="178"/>
      <c r="AL918" s="178"/>
      <c r="AM918" s="178"/>
      <c r="AN918" s="178"/>
      <c r="AO918" s="178"/>
      <c r="AP918" s="178"/>
      <c r="AQ918" s="178"/>
      <c r="AR918" s="178"/>
      <c r="AS918" s="178"/>
      <c r="AT918" s="178"/>
      <c r="AU918" s="178"/>
      <c r="AV918" s="178"/>
      <c r="AW918" s="178"/>
      <c r="AX918" s="178"/>
      <c r="AY918" s="178"/>
      <c r="AZ918" s="178"/>
      <c r="BA918" s="178"/>
      <c r="BB918" s="178"/>
      <c r="BC918" s="178"/>
      <c r="BD918" s="178"/>
      <c r="BE918" s="178"/>
    </row>
    <row r="919" spans="1:57" ht="11.25" customHeight="1">
      <c r="A919" s="188"/>
      <c r="B919" s="188"/>
      <c r="C919" s="188"/>
      <c r="D919" s="188"/>
      <c r="E919" s="188"/>
      <c r="F919" s="188"/>
      <c r="G919" s="188"/>
      <c r="H919" s="188"/>
      <c r="I919" s="188"/>
      <c r="J919" s="188"/>
      <c r="K919" s="188"/>
      <c r="L919" s="188"/>
      <c r="M919" s="188"/>
      <c r="N919" s="188"/>
      <c r="O919" s="188"/>
      <c r="P919" s="188"/>
      <c r="Q919" s="188"/>
      <c r="R919" s="188"/>
      <c r="S919" s="188"/>
      <c r="T919" s="188"/>
      <c r="U919" s="188"/>
      <c r="V919" s="188"/>
      <c r="W919" s="188"/>
      <c r="X919" s="188"/>
      <c r="Y919" s="188"/>
      <c r="Z919" s="188"/>
      <c r="AA919" s="189"/>
      <c r="AB919" s="189"/>
      <c r="AC919" s="189"/>
      <c r="AD919" s="178"/>
      <c r="AE919" s="178"/>
      <c r="AF919" s="178"/>
      <c r="AG919" s="178"/>
      <c r="AH919" s="178"/>
      <c r="AI919" s="178"/>
      <c r="AJ919" s="178"/>
      <c r="AK919" s="178"/>
      <c r="AL919" s="178"/>
      <c r="AM919" s="178"/>
      <c r="AN919" s="178"/>
      <c r="AO919" s="178"/>
      <c r="AP919" s="178"/>
      <c r="AQ919" s="178"/>
      <c r="AR919" s="178"/>
      <c r="AS919" s="178"/>
      <c r="AT919" s="178"/>
      <c r="AU919" s="178"/>
      <c r="AV919" s="178"/>
      <c r="AW919" s="178"/>
      <c r="AX919" s="178"/>
      <c r="AY919" s="178"/>
      <c r="AZ919" s="178"/>
      <c r="BA919" s="178"/>
      <c r="BB919" s="178"/>
      <c r="BC919" s="178"/>
      <c r="BD919" s="178"/>
      <c r="BE919" s="178"/>
    </row>
    <row r="920" spans="1:57" ht="11.25" customHeight="1">
      <c r="A920" s="188"/>
      <c r="B920" s="188"/>
      <c r="C920" s="188"/>
      <c r="D920" s="188"/>
      <c r="E920" s="188"/>
      <c r="F920" s="188"/>
      <c r="G920" s="188"/>
      <c r="H920" s="188"/>
      <c r="I920" s="188"/>
      <c r="J920" s="188"/>
      <c r="K920" s="188"/>
      <c r="L920" s="188"/>
      <c r="M920" s="188"/>
      <c r="N920" s="188"/>
      <c r="O920" s="188"/>
      <c r="P920" s="188"/>
      <c r="Q920" s="188"/>
      <c r="R920" s="188"/>
      <c r="S920" s="188"/>
      <c r="T920" s="188"/>
      <c r="U920" s="188"/>
      <c r="V920" s="188"/>
      <c r="W920" s="188"/>
      <c r="X920" s="188"/>
      <c r="Y920" s="188"/>
      <c r="Z920" s="188"/>
      <c r="AA920" s="189"/>
      <c r="AB920" s="189"/>
      <c r="AC920" s="189"/>
      <c r="AD920" s="178"/>
      <c r="AE920" s="178"/>
      <c r="AF920" s="178"/>
      <c r="AG920" s="178"/>
      <c r="AH920" s="178"/>
      <c r="AI920" s="178"/>
      <c r="AJ920" s="178"/>
      <c r="AK920" s="178"/>
      <c r="AL920" s="178"/>
      <c r="AM920" s="178"/>
      <c r="AN920" s="178"/>
      <c r="AO920" s="178"/>
      <c r="AP920" s="178"/>
      <c r="AQ920" s="178"/>
      <c r="AR920" s="178"/>
      <c r="AS920" s="178"/>
      <c r="AT920" s="178"/>
      <c r="AU920" s="178"/>
      <c r="AV920" s="178"/>
      <c r="AW920" s="178"/>
      <c r="AX920" s="178"/>
      <c r="AY920" s="178"/>
      <c r="AZ920" s="178"/>
      <c r="BA920" s="178"/>
      <c r="BB920" s="178"/>
      <c r="BC920" s="178"/>
      <c r="BD920" s="178"/>
      <c r="BE920" s="178"/>
    </row>
    <row r="921" spans="1:57" ht="11.25" customHeight="1">
      <c r="A921" s="188"/>
      <c r="B921" s="188"/>
      <c r="C921" s="188"/>
      <c r="D921" s="188"/>
      <c r="E921" s="188"/>
      <c r="F921" s="188"/>
      <c r="G921" s="188"/>
      <c r="H921" s="188"/>
      <c r="I921" s="188"/>
      <c r="J921" s="188"/>
      <c r="K921" s="188"/>
      <c r="L921" s="188"/>
      <c r="M921" s="188"/>
      <c r="N921" s="188"/>
      <c r="O921" s="188"/>
      <c r="P921" s="188"/>
      <c r="Q921" s="188"/>
      <c r="R921" s="188"/>
      <c r="S921" s="188"/>
      <c r="T921" s="188"/>
      <c r="U921" s="188"/>
      <c r="V921" s="188"/>
      <c r="W921" s="188"/>
      <c r="X921" s="188"/>
      <c r="Y921" s="188"/>
      <c r="Z921" s="188"/>
      <c r="AA921" s="189"/>
      <c r="AB921" s="189"/>
      <c r="AC921" s="189"/>
      <c r="AD921" s="178"/>
      <c r="AE921" s="178"/>
      <c r="AF921" s="178"/>
      <c r="AG921" s="178"/>
      <c r="AH921" s="178"/>
      <c r="AI921" s="178"/>
      <c r="AJ921" s="178"/>
      <c r="AK921" s="178"/>
      <c r="AL921" s="178"/>
      <c r="AM921" s="178"/>
      <c r="AN921" s="178"/>
      <c r="AO921" s="178"/>
      <c r="AP921" s="178"/>
      <c r="AQ921" s="178"/>
      <c r="AR921" s="178"/>
      <c r="AS921" s="178"/>
      <c r="AT921" s="178"/>
      <c r="AU921" s="178"/>
      <c r="AV921" s="178"/>
      <c r="AW921" s="178"/>
      <c r="AX921" s="178"/>
      <c r="AY921" s="178"/>
      <c r="AZ921" s="178"/>
      <c r="BA921" s="178"/>
      <c r="BB921" s="178"/>
      <c r="BC921" s="178"/>
      <c r="BD921" s="178"/>
      <c r="BE921" s="178"/>
    </row>
    <row r="922" spans="1:57" ht="11.25" customHeight="1">
      <c r="A922" s="188"/>
      <c r="B922" s="188"/>
      <c r="C922" s="188"/>
      <c r="D922" s="188"/>
      <c r="E922" s="188"/>
      <c r="F922" s="188"/>
      <c r="G922" s="188"/>
      <c r="H922" s="188"/>
      <c r="I922" s="188"/>
      <c r="J922" s="188"/>
      <c r="K922" s="188"/>
      <c r="L922" s="188"/>
      <c r="M922" s="188"/>
      <c r="N922" s="188"/>
      <c r="O922" s="188"/>
      <c r="P922" s="188"/>
      <c r="Q922" s="188"/>
      <c r="R922" s="188"/>
      <c r="S922" s="188"/>
      <c r="T922" s="188"/>
      <c r="U922" s="188"/>
      <c r="V922" s="188"/>
      <c r="W922" s="188"/>
      <c r="X922" s="188"/>
      <c r="Y922" s="188"/>
      <c r="Z922" s="188"/>
      <c r="AA922" s="189"/>
      <c r="AB922" s="189"/>
      <c r="AC922" s="189"/>
      <c r="AD922" s="178"/>
      <c r="AE922" s="178"/>
      <c r="AF922" s="178"/>
      <c r="AG922" s="178"/>
      <c r="AH922" s="178"/>
      <c r="AI922" s="178"/>
      <c r="AJ922" s="178"/>
      <c r="AK922" s="178"/>
      <c r="AL922" s="178"/>
      <c r="AM922" s="178"/>
      <c r="AN922" s="178"/>
      <c r="AO922" s="178"/>
      <c r="AP922" s="178"/>
      <c r="AQ922" s="178"/>
      <c r="AR922" s="178"/>
      <c r="AS922" s="178"/>
      <c r="AT922" s="178"/>
      <c r="AU922" s="178"/>
      <c r="AV922" s="178"/>
      <c r="AW922" s="178"/>
      <c r="AX922" s="178"/>
      <c r="AY922" s="178"/>
      <c r="AZ922" s="178"/>
      <c r="BA922" s="178"/>
      <c r="BB922" s="178"/>
      <c r="BC922" s="178"/>
      <c r="BD922" s="178"/>
      <c r="BE922" s="178"/>
    </row>
    <row r="923" spans="1:57" ht="11.25" customHeight="1">
      <c r="A923" s="188"/>
      <c r="B923" s="188"/>
      <c r="C923" s="188"/>
      <c r="D923" s="188"/>
      <c r="E923" s="188"/>
      <c r="F923" s="188"/>
      <c r="G923" s="188"/>
      <c r="H923" s="188"/>
      <c r="I923" s="188"/>
      <c r="J923" s="188"/>
      <c r="K923" s="188"/>
      <c r="L923" s="188"/>
      <c r="M923" s="188"/>
      <c r="N923" s="188"/>
      <c r="O923" s="188"/>
      <c r="P923" s="188"/>
      <c r="Q923" s="188"/>
      <c r="R923" s="188"/>
      <c r="S923" s="188"/>
      <c r="T923" s="188"/>
      <c r="U923" s="188"/>
      <c r="V923" s="188"/>
      <c r="W923" s="188"/>
      <c r="X923" s="188"/>
      <c r="Y923" s="188"/>
      <c r="Z923" s="188"/>
      <c r="AA923" s="189"/>
      <c r="AB923" s="189"/>
      <c r="AC923" s="189"/>
      <c r="AD923" s="178"/>
      <c r="AE923" s="178"/>
      <c r="AF923" s="178"/>
      <c r="AG923" s="178"/>
      <c r="AH923" s="178"/>
      <c r="AI923" s="178"/>
      <c r="AJ923" s="178"/>
      <c r="AK923" s="178"/>
      <c r="AL923" s="178"/>
      <c r="AM923" s="178"/>
      <c r="AN923" s="178"/>
      <c r="AO923" s="178"/>
      <c r="AP923" s="178"/>
      <c r="AQ923" s="178"/>
      <c r="AR923" s="178"/>
      <c r="AS923" s="178"/>
      <c r="AT923" s="178"/>
      <c r="AU923" s="178"/>
      <c r="AV923" s="178"/>
      <c r="AW923" s="178"/>
      <c r="AX923" s="178"/>
      <c r="AY923" s="178"/>
      <c r="AZ923" s="178"/>
      <c r="BA923" s="178"/>
      <c r="BB923" s="178"/>
      <c r="BC923" s="178"/>
      <c r="BD923" s="178"/>
      <c r="BE923" s="178"/>
    </row>
    <row r="924" spans="1:57" ht="11.25" customHeight="1">
      <c r="A924" s="188"/>
      <c r="B924" s="188"/>
      <c r="C924" s="188"/>
      <c r="D924" s="188"/>
      <c r="E924" s="188"/>
      <c r="F924" s="188"/>
      <c r="G924" s="188"/>
      <c r="H924" s="188"/>
      <c r="I924" s="188"/>
      <c r="J924" s="188"/>
      <c r="K924" s="188"/>
      <c r="L924" s="188"/>
      <c r="M924" s="188"/>
      <c r="N924" s="188"/>
      <c r="O924" s="188"/>
      <c r="P924" s="188"/>
      <c r="Q924" s="188"/>
      <c r="R924" s="188"/>
      <c r="S924" s="188"/>
      <c r="T924" s="188"/>
      <c r="U924" s="188"/>
      <c r="V924" s="188"/>
      <c r="W924" s="188"/>
      <c r="X924" s="188"/>
      <c r="Y924" s="188"/>
      <c r="Z924" s="188"/>
      <c r="AA924" s="189"/>
      <c r="AB924" s="189"/>
      <c r="AC924" s="189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8"/>
      <c r="AT924" s="178"/>
      <c r="AU924" s="178"/>
      <c r="AV924" s="178"/>
      <c r="AW924" s="178"/>
      <c r="AX924" s="178"/>
      <c r="AY924" s="178"/>
      <c r="AZ924" s="178"/>
      <c r="BA924" s="178"/>
      <c r="BB924" s="178"/>
      <c r="BC924" s="178"/>
      <c r="BD924" s="178"/>
      <c r="BE924" s="178"/>
    </row>
    <row r="925" spans="1:57" ht="11.25" customHeight="1">
      <c r="A925" s="188"/>
      <c r="B925" s="188"/>
      <c r="C925" s="188"/>
      <c r="D925" s="188"/>
      <c r="E925" s="188"/>
      <c r="F925" s="188"/>
      <c r="G925" s="188"/>
      <c r="H925" s="188"/>
      <c r="I925" s="188"/>
      <c r="J925" s="188"/>
      <c r="K925" s="188"/>
      <c r="L925" s="188"/>
      <c r="M925" s="188"/>
      <c r="N925" s="188"/>
      <c r="O925" s="188"/>
      <c r="P925" s="188"/>
      <c r="Q925" s="188"/>
      <c r="R925" s="188"/>
      <c r="S925" s="188"/>
      <c r="T925" s="188"/>
      <c r="U925" s="188"/>
      <c r="V925" s="188"/>
      <c r="W925" s="188"/>
      <c r="X925" s="188"/>
      <c r="Y925" s="188"/>
      <c r="Z925" s="188"/>
      <c r="AA925" s="189"/>
      <c r="AB925" s="189"/>
      <c r="AC925" s="189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8"/>
      <c r="AT925" s="178"/>
      <c r="AU925" s="178"/>
      <c r="AV925" s="178"/>
      <c r="AW925" s="178"/>
      <c r="AX925" s="178"/>
      <c r="AY925" s="178"/>
      <c r="AZ925" s="178"/>
      <c r="BA925" s="178"/>
      <c r="BB925" s="178"/>
      <c r="BC925" s="178"/>
      <c r="BD925" s="178"/>
      <c r="BE925" s="178"/>
    </row>
    <row r="926" spans="1:57" ht="11.25" customHeight="1">
      <c r="A926" s="188"/>
      <c r="B926" s="188"/>
      <c r="C926" s="188"/>
      <c r="D926" s="188"/>
      <c r="E926" s="188"/>
      <c r="F926" s="188"/>
      <c r="G926" s="188"/>
      <c r="H926" s="188"/>
      <c r="I926" s="188"/>
      <c r="J926" s="188"/>
      <c r="K926" s="188"/>
      <c r="L926" s="188"/>
      <c r="M926" s="188"/>
      <c r="N926" s="188"/>
      <c r="O926" s="188"/>
      <c r="P926" s="188"/>
      <c r="Q926" s="188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9"/>
      <c r="AB926" s="189"/>
      <c r="AC926" s="189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8"/>
      <c r="AT926" s="178"/>
      <c r="AU926" s="178"/>
      <c r="AV926" s="178"/>
      <c r="AW926" s="178"/>
      <c r="AX926" s="178"/>
      <c r="AY926" s="178"/>
      <c r="AZ926" s="178"/>
      <c r="BA926" s="178"/>
      <c r="BB926" s="178"/>
      <c r="BC926" s="178"/>
      <c r="BD926" s="178"/>
      <c r="BE926" s="178"/>
    </row>
    <row r="927" spans="1:57" ht="11.25" customHeight="1">
      <c r="A927" s="188"/>
      <c r="B927" s="188"/>
      <c r="C927" s="188"/>
      <c r="D927" s="188"/>
      <c r="E927" s="188"/>
      <c r="F927" s="188"/>
      <c r="G927" s="188"/>
      <c r="H927" s="188"/>
      <c r="I927" s="188"/>
      <c r="J927" s="188"/>
      <c r="K927" s="188"/>
      <c r="L927" s="188"/>
      <c r="M927" s="188"/>
      <c r="N927" s="188"/>
      <c r="O927" s="188"/>
      <c r="P927" s="188"/>
      <c r="Q927" s="188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9"/>
      <c r="AB927" s="189"/>
      <c r="AC927" s="189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8"/>
      <c r="AT927" s="178"/>
      <c r="AU927" s="178"/>
      <c r="AV927" s="178"/>
      <c r="AW927" s="178"/>
      <c r="AX927" s="178"/>
      <c r="AY927" s="178"/>
      <c r="AZ927" s="178"/>
      <c r="BA927" s="178"/>
      <c r="BB927" s="178"/>
      <c r="BC927" s="178"/>
      <c r="BD927" s="178"/>
      <c r="BE927" s="178"/>
    </row>
    <row r="928" spans="1:57" ht="11.25" customHeight="1">
      <c r="A928" s="188"/>
      <c r="B928" s="188"/>
      <c r="C928" s="188"/>
      <c r="D928" s="188"/>
      <c r="E928" s="188"/>
      <c r="F928" s="188"/>
      <c r="G928" s="188"/>
      <c r="H928" s="188"/>
      <c r="I928" s="188"/>
      <c r="J928" s="188"/>
      <c r="K928" s="188"/>
      <c r="L928" s="188"/>
      <c r="M928" s="188"/>
      <c r="N928" s="188"/>
      <c r="O928" s="188"/>
      <c r="P928" s="188"/>
      <c r="Q928" s="188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9"/>
      <c r="AB928" s="189"/>
      <c r="AC928" s="189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8"/>
      <c r="AT928" s="178"/>
      <c r="AU928" s="178"/>
      <c r="AV928" s="178"/>
      <c r="AW928" s="178"/>
      <c r="AX928" s="178"/>
      <c r="AY928" s="178"/>
      <c r="AZ928" s="178"/>
      <c r="BA928" s="178"/>
      <c r="BB928" s="178"/>
      <c r="BC928" s="178"/>
      <c r="BD928" s="178"/>
      <c r="BE928" s="178"/>
    </row>
    <row r="929" spans="1:57" ht="11.25" customHeight="1">
      <c r="A929" s="188"/>
      <c r="B929" s="188"/>
      <c r="C929" s="188"/>
      <c r="D929" s="188"/>
      <c r="E929" s="188"/>
      <c r="F929" s="188"/>
      <c r="G929" s="188"/>
      <c r="H929" s="188"/>
      <c r="I929" s="188"/>
      <c r="J929" s="188"/>
      <c r="K929" s="188"/>
      <c r="L929" s="188"/>
      <c r="M929" s="188"/>
      <c r="N929" s="188"/>
      <c r="O929" s="188"/>
      <c r="P929" s="188"/>
      <c r="Q929" s="188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9"/>
      <c r="AB929" s="189"/>
      <c r="AC929" s="189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78"/>
      <c r="AT929" s="178"/>
      <c r="AU929" s="178"/>
      <c r="AV929" s="178"/>
      <c r="AW929" s="178"/>
      <c r="AX929" s="178"/>
      <c r="AY929" s="178"/>
      <c r="AZ929" s="178"/>
      <c r="BA929" s="178"/>
      <c r="BB929" s="178"/>
      <c r="BC929" s="178"/>
      <c r="BD929" s="178"/>
      <c r="BE929" s="178"/>
    </row>
    <row r="930" spans="1:57" ht="11.25" customHeight="1">
      <c r="A930" s="188"/>
      <c r="B930" s="188"/>
      <c r="C930" s="188"/>
      <c r="D930" s="188"/>
      <c r="E930" s="188"/>
      <c r="F930" s="188"/>
      <c r="G930" s="188"/>
      <c r="H930" s="188"/>
      <c r="I930" s="188"/>
      <c r="J930" s="188"/>
      <c r="K930" s="188"/>
      <c r="L930" s="188"/>
      <c r="M930" s="188"/>
      <c r="N930" s="188"/>
      <c r="O930" s="188"/>
      <c r="P930" s="188"/>
      <c r="Q930" s="188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9"/>
      <c r="AB930" s="189"/>
      <c r="AC930" s="189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78"/>
      <c r="AT930" s="178"/>
      <c r="AU930" s="178"/>
      <c r="AV930" s="178"/>
      <c r="AW930" s="178"/>
      <c r="AX930" s="178"/>
      <c r="AY930" s="178"/>
      <c r="AZ930" s="178"/>
      <c r="BA930" s="178"/>
      <c r="BB930" s="178"/>
      <c r="BC930" s="178"/>
      <c r="BD930" s="178"/>
      <c r="BE930" s="178"/>
    </row>
    <row r="931" spans="1:57" ht="11.25" customHeight="1">
      <c r="A931" s="188"/>
      <c r="B931" s="188"/>
      <c r="C931" s="188"/>
      <c r="D931" s="188"/>
      <c r="E931" s="188"/>
      <c r="F931" s="188"/>
      <c r="G931" s="188"/>
      <c r="H931" s="188"/>
      <c r="I931" s="188"/>
      <c r="J931" s="188"/>
      <c r="K931" s="188"/>
      <c r="L931" s="188"/>
      <c r="M931" s="188"/>
      <c r="N931" s="188"/>
      <c r="O931" s="188"/>
      <c r="P931" s="188"/>
      <c r="Q931" s="188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9"/>
      <c r="AB931" s="189"/>
      <c r="AC931" s="189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78"/>
      <c r="AT931" s="178"/>
      <c r="AU931" s="178"/>
      <c r="AV931" s="178"/>
      <c r="AW931" s="178"/>
      <c r="AX931" s="178"/>
      <c r="AY931" s="178"/>
      <c r="AZ931" s="178"/>
      <c r="BA931" s="178"/>
      <c r="BB931" s="178"/>
      <c r="BC931" s="178"/>
      <c r="BD931" s="178"/>
      <c r="BE931" s="178"/>
    </row>
    <row r="932" spans="1:57" ht="11.25" customHeight="1">
      <c r="A932" s="188"/>
      <c r="B932" s="188"/>
      <c r="C932" s="188"/>
      <c r="D932" s="188"/>
      <c r="E932" s="188"/>
      <c r="F932" s="188"/>
      <c r="G932" s="188"/>
      <c r="H932" s="188"/>
      <c r="I932" s="188"/>
      <c r="J932" s="188"/>
      <c r="K932" s="188"/>
      <c r="L932" s="188"/>
      <c r="M932" s="188"/>
      <c r="N932" s="188"/>
      <c r="O932" s="188"/>
      <c r="P932" s="188"/>
      <c r="Q932" s="188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9"/>
      <c r="AB932" s="189"/>
      <c r="AC932" s="189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78"/>
      <c r="AT932" s="178"/>
      <c r="AU932" s="178"/>
      <c r="AV932" s="178"/>
      <c r="AW932" s="178"/>
      <c r="AX932" s="178"/>
      <c r="AY932" s="178"/>
      <c r="AZ932" s="178"/>
      <c r="BA932" s="178"/>
      <c r="BB932" s="178"/>
      <c r="BC932" s="178"/>
      <c r="BD932" s="178"/>
      <c r="BE932" s="178"/>
    </row>
    <row r="933" spans="1:57" ht="11.25" customHeight="1">
      <c r="A933" s="188"/>
      <c r="B933" s="188"/>
      <c r="C933" s="188"/>
      <c r="D933" s="188"/>
      <c r="E933" s="188"/>
      <c r="F933" s="188"/>
      <c r="G933" s="188"/>
      <c r="H933" s="188"/>
      <c r="I933" s="188"/>
      <c r="J933" s="188"/>
      <c r="K933" s="188"/>
      <c r="L933" s="188"/>
      <c r="M933" s="188"/>
      <c r="N933" s="188"/>
      <c r="O933" s="188"/>
      <c r="P933" s="188"/>
      <c r="Q933" s="188"/>
      <c r="R933" s="188"/>
      <c r="S933" s="188"/>
      <c r="T933" s="188"/>
      <c r="U933" s="188"/>
      <c r="V933" s="188"/>
      <c r="W933" s="188"/>
      <c r="X933" s="188"/>
      <c r="Y933" s="188"/>
      <c r="Z933" s="188"/>
      <c r="AA933" s="189"/>
      <c r="AB933" s="189"/>
      <c r="AC933" s="189"/>
      <c r="AD933" s="178"/>
      <c r="AE933" s="178"/>
      <c r="AF933" s="178"/>
      <c r="AG933" s="178"/>
      <c r="AH933" s="178"/>
      <c r="AI933" s="178"/>
      <c r="AJ933" s="178"/>
      <c r="AK933" s="178"/>
      <c r="AL933" s="178"/>
      <c r="AM933" s="178"/>
      <c r="AN933" s="178"/>
      <c r="AO933" s="178"/>
      <c r="AP933" s="178"/>
      <c r="AQ933" s="178"/>
      <c r="AR933" s="178"/>
      <c r="AS933" s="178"/>
      <c r="AT933" s="178"/>
      <c r="AU933" s="178"/>
      <c r="AV933" s="178"/>
      <c r="AW933" s="178"/>
      <c r="AX933" s="178"/>
      <c r="AY933" s="178"/>
      <c r="AZ933" s="178"/>
      <c r="BA933" s="178"/>
      <c r="BB933" s="178"/>
      <c r="BC933" s="178"/>
      <c r="BD933" s="178"/>
      <c r="BE933" s="178"/>
    </row>
    <row r="934" spans="1:57" ht="11.25" customHeight="1">
      <c r="A934" s="188"/>
      <c r="B934" s="188"/>
      <c r="C934" s="188"/>
      <c r="D934" s="188"/>
      <c r="E934" s="188"/>
      <c r="F934" s="188"/>
      <c r="G934" s="188"/>
      <c r="H934" s="188"/>
      <c r="I934" s="188"/>
      <c r="J934" s="188"/>
      <c r="K934" s="188"/>
      <c r="L934" s="188"/>
      <c r="M934" s="188"/>
      <c r="N934" s="188"/>
      <c r="O934" s="188"/>
      <c r="P934" s="188"/>
      <c r="Q934" s="188"/>
      <c r="R934" s="188"/>
      <c r="S934" s="188"/>
      <c r="T934" s="188"/>
      <c r="U934" s="188"/>
      <c r="V934" s="188"/>
      <c r="W934" s="188"/>
      <c r="X934" s="188"/>
      <c r="Y934" s="188"/>
      <c r="Z934" s="188"/>
      <c r="AA934" s="189"/>
      <c r="AB934" s="189"/>
      <c r="AC934" s="189"/>
      <c r="AD934" s="178"/>
      <c r="AE934" s="178"/>
      <c r="AF934" s="178"/>
      <c r="AG934" s="178"/>
      <c r="AH934" s="178"/>
      <c r="AI934" s="178"/>
      <c r="AJ934" s="178"/>
      <c r="AK934" s="178"/>
      <c r="AL934" s="178"/>
      <c r="AM934" s="178"/>
      <c r="AN934" s="178"/>
      <c r="AO934" s="178"/>
      <c r="AP934" s="178"/>
      <c r="AQ934" s="178"/>
      <c r="AR934" s="178"/>
      <c r="AS934" s="178"/>
      <c r="AT934" s="178"/>
      <c r="AU934" s="178"/>
      <c r="AV934" s="178"/>
      <c r="AW934" s="178"/>
      <c r="AX934" s="178"/>
      <c r="AY934" s="178"/>
      <c r="AZ934" s="178"/>
      <c r="BA934" s="178"/>
      <c r="BB934" s="178"/>
      <c r="BC934" s="178"/>
      <c r="BD934" s="178"/>
      <c r="BE934" s="178"/>
    </row>
    <row r="935" spans="1:57" ht="11.25" customHeight="1">
      <c r="A935" s="188"/>
      <c r="B935" s="188"/>
      <c r="C935" s="188"/>
      <c r="D935" s="188"/>
      <c r="E935" s="188"/>
      <c r="F935" s="188"/>
      <c r="G935" s="188"/>
      <c r="H935" s="188"/>
      <c r="I935" s="188"/>
      <c r="J935" s="188"/>
      <c r="K935" s="188"/>
      <c r="L935" s="188"/>
      <c r="M935" s="188"/>
      <c r="N935" s="188"/>
      <c r="O935" s="188"/>
      <c r="P935" s="188"/>
      <c r="Q935" s="188"/>
      <c r="R935" s="188"/>
      <c r="S935" s="188"/>
      <c r="T935" s="188"/>
      <c r="U935" s="188"/>
      <c r="V935" s="188"/>
      <c r="W935" s="188"/>
      <c r="X935" s="188"/>
      <c r="Y935" s="188"/>
      <c r="Z935" s="188"/>
      <c r="AA935" s="189"/>
      <c r="AB935" s="189"/>
      <c r="AC935" s="189"/>
      <c r="AD935" s="178"/>
      <c r="AE935" s="178"/>
      <c r="AF935" s="178"/>
      <c r="AG935" s="178"/>
      <c r="AH935" s="178"/>
      <c r="AI935" s="178"/>
      <c r="AJ935" s="178"/>
      <c r="AK935" s="178"/>
      <c r="AL935" s="178"/>
      <c r="AM935" s="178"/>
      <c r="AN935" s="178"/>
      <c r="AO935" s="178"/>
      <c r="AP935" s="178"/>
      <c r="AQ935" s="178"/>
      <c r="AR935" s="178"/>
      <c r="AS935" s="178"/>
      <c r="AT935" s="178"/>
      <c r="AU935" s="178"/>
      <c r="AV935" s="178"/>
      <c r="AW935" s="178"/>
      <c r="AX935" s="178"/>
      <c r="AY935" s="178"/>
      <c r="AZ935" s="178"/>
      <c r="BA935" s="178"/>
      <c r="BB935" s="178"/>
      <c r="BC935" s="178"/>
      <c r="BD935" s="178"/>
      <c r="BE935" s="178"/>
    </row>
    <row r="936" spans="1:57" ht="11.25" customHeight="1">
      <c r="A936" s="188"/>
      <c r="B936" s="188"/>
      <c r="C936" s="188"/>
      <c r="D936" s="188"/>
      <c r="E936" s="188"/>
      <c r="F936" s="188"/>
      <c r="G936" s="188"/>
      <c r="H936" s="188"/>
      <c r="I936" s="188"/>
      <c r="J936" s="188"/>
      <c r="K936" s="188"/>
      <c r="L936" s="188"/>
      <c r="M936" s="188"/>
      <c r="N936" s="188"/>
      <c r="O936" s="188"/>
      <c r="P936" s="188"/>
      <c r="Q936" s="188"/>
      <c r="R936" s="188"/>
      <c r="S936" s="188"/>
      <c r="T936" s="188"/>
      <c r="U936" s="188"/>
      <c r="V936" s="188"/>
      <c r="W936" s="188"/>
      <c r="X936" s="188"/>
      <c r="Y936" s="188"/>
      <c r="Z936" s="188"/>
      <c r="AA936" s="189"/>
      <c r="AB936" s="189"/>
      <c r="AC936" s="189"/>
      <c r="AD936" s="178"/>
      <c r="AE936" s="178"/>
      <c r="AF936" s="178"/>
      <c r="AG936" s="178"/>
      <c r="AH936" s="178"/>
      <c r="AI936" s="178"/>
      <c r="AJ936" s="178"/>
      <c r="AK936" s="178"/>
      <c r="AL936" s="178"/>
      <c r="AM936" s="178"/>
      <c r="AN936" s="178"/>
      <c r="AO936" s="178"/>
      <c r="AP936" s="178"/>
      <c r="AQ936" s="178"/>
      <c r="AR936" s="178"/>
      <c r="AS936" s="178"/>
      <c r="AT936" s="178"/>
      <c r="AU936" s="178"/>
      <c r="AV936" s="178"/>
      <c r="AW936" s="178"/>
      <c r="AX936" s="178"/>
      <c r="AY936" s="178"/>
      <c r="AZ936" s="178"/>
      <c r="BA936" s="178"/>
      <c r="BB936" s="178"/>
      <c r="BC936" s="178"/>
      <c r="BD936" s="178"/>
      <c r="BE936" s="178"/>
    </row>
    <row r="937" spans="1:57" ht="11.25" customHeight="1">
      <c r="A937" s="188"/>
      <c r="B937" s="188"/>
      <c r="C937" s="188"/>
      <c r="D937" s="188"/>
      <c r="E937" s="188"/>
      <c r="F937" s="188"/>
      <c r="G937" s="188"/>
      <c r="H937" s="188"/>
      <c r="I937" s="188"/>
      <c r="J937" s="188"/>
      <c r="K937" s="188"/>
      <c r="L937" s="188"/>
      <c r="M937" s="188"/>
      <c r="N937" s="188"/>
      <c r="O937" s="188"/>
      <c r="P937" s="188"/>
      <c r="Q937" s="188"/>
      <c r="R937" s="188"/>
      <c r="S937" s="188"/>
      <c r="T937" s="188"/>
      <c r="U937" s="188"/>
      <c r="V937" s="188"/>
      <c r="W937" s="188"/>
      <c r="X937" s="188"/>
      <c r="Y937" s="188"/>
      <c r="Z937" s="188"/>
      <c r="AA937" s="189"/>
      <c r="AB937" s="189"/>
      <c r="AC937" s="189"/>
      <c r="AD937" s="178"/>
      <c r="AE937" s="178"/>
      <c r="AF937" s="178"/>
      <c r="AG937" s="178"/>
      <c r="AH937" s="178"/>
      <c r="AI937" s="178"/>
      <c r="AJ937" s="178"/>
      <c r="AK937" s="178"/>
      <c r="AL937" s="178"/>
      <c r="AM937" s="178"/>
      <c r="AN937" s="178"/>
      <c r="AO937" s="178"/>
      <c r="AP937" s="178"/>
      <c r="AQ937" s="178"/>
      <c r="AR937" s="178"/>
      <c r="AS937" s="178"/>
      <c r="AT937" s="178"/>
      <c r="AU937" s="178"/>
      <c r="AV937" s="178"/>
      <c r="AW937" s="178"/>
      <c r="AX937" s="178"/>
      <c r="AY937" s="178"/>
      <c r="AZ937" s="178"/>
      <c r="BA937" s="178"/>
      <c r="BB937" s="178"/>
      <c r="BC937" s="178"/>
      <c r="BD937" s="178"/>
      <c r="BE937" s="178"/>
    </row>
    <row r="938" spans="1:57" ht="11.25" customHeight="1">
      <c r="A938" s="188"/>
      <c r="B938" s="188"/>
      <c r="C938" s="188"/>
      <c r="D938" s="188"/>
      <c r="E938" s="188"/>
      <c r="F938" s="188"/>
      <c r="G938" s="188"/>
      <c r="H938" s="188"/>
      <c r="I938" s="188"/>
      <c r="J938" s="188"/>
      <c r="K938" s="188"/>
      <c r="L938" s="188"/>
      <c r="M938" s="188"/>
      <c r="N938" s="188"/>
      <c r="O938" s="188"/>
      <c r="P938" s="188"/>
      <c r="Q938" s="188"/>
      <c r="R938" s="188"/>
      <c r="S938" s="188"/>
      <c r="T938" s="188"/>
      <c r="U938" s="188"/>
      <c r="V938" s="188"/>
      <c r="W938" s="188"/>
      <c r="X938" s="188"/>
      <c r="Y938" s="188"/>
      <c r="Z938" s="188"/>
      <c r="AA938" s="189"/>
      <c r="AB938" s="189"/>
      <c r="AC938" s="189"/>
      <c r="AD938" s="178"/>
      <c r="AE938" s="178"/>
      <c r="AF938" s="178"/>
      <c r="AG938" s="178"/>
      <c r="AH938" s="178"/>
      <c r="AI938" s="178"/>
      <c r="AJ938" s="178"/>
      <c r="AK938" s="178"/>
      <c r="AL938" s="178"/>
      <c r="AM938" s="178"/>
      <c r="AN938" s="178"/>
      <c r="AO938" s="178"/>
      <c r="AP938" s="178"/>
      <c r="AQ938" s="178"/>
      <c r="AR938" s="178"/>
      <c r="AS938" s="178"/>
      <c r="AT938" s="178"/>
      <c r="AU938" s="178"/>
      <c r="AV938" s="178"/>
      <c r="AW938" s="178"/>
      <c r="AX938" s="178"/>
      <c r="AY938" s="178"/>
      <c r="AZ938" s="178"/>
      <c r="BA938" s="178"/>
      <c r="BB938" s="178"/>
      <c r="BC938" s="178"/>
      <c r="BD938" s="178"/>
      <c r="BE938" s="178"/>
    </row>
    <row r="939" spans="1:57" ht="11.25" customHeight="1">
      <c r="A939" s="188"/>
      <c r="B939" s="188"/>
      <c r="C939" s="188"/>
      <c r="D939" s="188"/>
      <c r="E939" s="188"/>
      <c r="F939" s="188"/>
      <c r="G939" s="188"/>
      <c r="H939" s="188"/>
      <c r="I939" s="188"/>
      <c r="J939" s="188"/>
      <c r="K939" s="188"/>
      <c r="L939" s="188"/>
      <c r="M939" s="188"/>
      <c r="N939" s="188"/>
      <c r="O939" s="188"/>
      <c r="P939" s="188"/>
      <c r="Q939" s="188"/>
      <c r="R939" s="188"/>
      <c r="S939" s="188"/>
      <c r="T939" s="188"/>
      <c r="U939" s="188"/>
      <c r="V939" s="188"/>
      <c r="W939" s="188"/>
      <c r="X939" s="188"/>
      <c r="Y939" s="188"/>
      <c r="Z939" s="188"/>
      <c r="AA939" s="189"/>
      <c r="AB939" s="189"/>
      <c r="AC939" s="189"/>
      <c r="AD939" s="178"/>
      <c r="AE939" s="178"/>
      <c r="AF939" s="178"/>
      <c r="AG939" s="178"/>
      <c r="AH939" s="178"/>
      <c r="AI939" s="178"/>
      <c r="AJ939" s="178"/>
      <c r="AK939" s="178"/>
      <c r="AL939" s="178"/>
      <c r="AM939" s="178"/>
      <c r="AN939" s="178"/>
      <c r="AO939" s="178"/>
      <c r="AP939" s="178"/>
      <c r="AQ939" s="178"/>
      <c r="AR939" s="178"/>
      <c r="AS939" s="178"/>
      <c r="AT939" s="178"/>
      <c r="AU939" s="178"/>
      <c r="AV939" s="178"/>
      <c r="AW939" s="178"/>
      <c r="AX939" s="178"/>
      <c r="AY939" s="178"/>
      <c r="AZ939" s="178"/>
      <c r="BA939" s="178"/>
      <c r="BB939" s="178"/>
      <c r="BC939" s="178"/>
      <c r="BD939" s="178"/>
      <c r="BE939" s="178"/>
    </row>
    <row r="940" spans="1:57" ht="11.25" customHeight="1">
      <c r="A940" s="188"/>
      <c r="B940" s="188"/>
      <c r="C940" s="188"/>
      <c r="D940" s="188"/>
      <c r="E940" s="188"/>
      <c r="F940" s="188"/>
      <c r="G940" s="188"/>
      <c r="H940" s="188"/>
      <c r="I940" s="188"/>
      <c r="J940" s="188"/>
      <c r="K940" s="188"/>
      <c r="L940" s="188"/>
      <c r="M940" s="188"/>
      <c r="N940" s="188"/>
      <c r="O940" s="188"/>
      <c r="P940" s="188"/>
      <c r="Q940" s="188"/>
      <c r="R940" s="188"/>
      <c r="S940" s="188"/>
      <c r="T940" s="188"/>
      <c r="U940" s="188"/>
      <c r="V940" s="188"/>
      <c r="W940" s="188"/>
      <c r="X940" s="188"/>
      <c r="Y940" s="188"/>
      <c r="Z940" s="188"/>
      <c r="AA940" s="189"/>
      <c r="AB940" s="189"/>
      <c r="AC940" s="189"/>
      <c r="AD940" s="178"/>
      <c r="AE940" s="178"/>
      <c r="AF940" s="178"/>
      <c r="AG940" s="178"/>
      <c r="AH940" s="178"/>
      <c r="AI940" s="178"/>
      <c r="AJ940" s="178"/>
      <c r="AK940" s="178"/>
      <c r="AL940" s="178"/>
      <c r="AM940" s="178"/>
      <c r="AN940" s="178"/>
      <c r="AO940" s="178"/>
      <c r="AP940" s="178"/>
      <c r="AQ940" s="178"/>
      <c r="AR940" s="178"/>
      <c r="AS940" s="178"/>
      <c r="AT940" s="178"/>
      <c r="AU940" s="178"/>
      <c r="AV940" s="178"/>
      <c r="AW940" s="178"/>
      <c r="AX940" s="178"/>
      <c r="AY940" s="178"/>
      <c r="AZ940" s="178"/>
      <c r="BA940" s="178"/>
      <c r="BB940" s="178"/>
      <c r="BC940" s="178"/>
      <c r="BD940" s="178"/>
      <c r="BE940" s="178"/>
    </row>
    <row r="941" spans="1:57" ht="11.25" customHeight="1">
      <c r="A941" s="188"/>
      <c r="B941" s="188"/>
      <c r="C941" s="188"/>
      <c r="D941" s="188"/>
      <c r="E941" s="188"/>
      <c r="F941" s="188"/>
      <c r="G941" s="188"/>
      <c r="H941" s="188"/>
      <c r="I941" s="188"/>
      <c r="J941" s="188"/>
      <c r="K941" s="188"/>
      <c r="L941" s="188"/>
      <c r="M941" s="188"/>
      <c r="N941" s="188"/>
      <c r="O941" s="188"/>
      <c r="P941" s="188"/>
      <c r="Q941" s="188"/>
      <c r="R941" s="188"/>
      <c r="S941" s="188"/>
      <c r="T941" s="188"/>
      <c r="U941" s="188"/>
      <c r="V941" s="188"/>
      <c r="W941" s="188"/>
      <c r="X941" s="188"/>
      <c r="Y941" s="188"/>
      <c r="Z941" s="188"/>
      <c r="AA941" s="189"/>
      <c r="AB941" s="189"/>
      <c r="AC941" s="189"/>
      <c r="AD941" s="178"/>
      <c r="AE941" s="178"/>
      <c r="AF941" s="178"/>
      <c r="AG941" s="178"/>
      <c r="AH941" s="178"/>
      <c r="AI941" s="178"/>
      <c r="AJ941" s="178"/>
      <c r="AK941" s="178"/>
      <c r="AL941" s="178"/>
      <c r="AM941" s="178"/>
      <c r="AN941" s="178"/>
      <c r="AO941" s="178"/>
      <c r="AP941" s="178"/>
      <c r="AQ941" s="178"/>
      <c r="AR941" s="178"/>
      <c r="AS941" s="178"/>
      <c r="AT941" s="178"/>
      <c r="AU941" s="178"/>
      <c r="AV941" s="178"/>
      <c r="AW941" s="178"/>
      <c r="AX941" s="178"/>
      <c r="AY941" s="178"/>
      <c r="AZ941" s="178"/>
      <c r="BA941" s="178"/>
      <c r="BB941" s="178"/>
      <c r="BC941" s="178"/>
      <c r="BD941" s="178"/>
      <c r="BE941" s="178"/>
    </row>
    <row r="942" spans="1:57" ht="11.25" customHeight="1">
      <c r="A942" s="188"/>
      <c r="B942" s="188"/>
      <c r="C942" s="188"/>
      <c r="D942" s="188"/>
      <c r="E942" s="188"/>
      <c r="F942" s="188"/>
      <c r="G942" s="188"/>
      <c r="H942" s="188"/>
      <c r="I942" s="188"/>
      <c r="J942" s="188"/>
      <c r="K942" s="188"/>
      <c r="L942" s="188"/>
      <c r="M942" s="188"/>
      <c r="N942" s="188"/>
      <c r="O942" s="188"/>
      <c r="P942" s="188"/>
      <c r="Q942" s="188"/>
      <c r="R942" s="188"/>
      <c r="S942" s="188"/>
      <c r="T942" s="188"/>
      <c r="U942" s="188"/>
      <c r="V942" s="188"/>
      <c r="W942" s="188"/>
      <c r="X942" s="188"/>
      <c r="Y942" s="188"/>
      <c r="Z942" s="188"/>
      <c r="AA942" s="189"/>
      <c r="AB942" s="189"/>
      <c r="AC942" s="189"/>
      <c r="AD942" s="178"/>
      <c r="AE942" s="178"/>
      <c r="AF942" s="178"/>
      <c r="AG942" s="178"/>
      <c r="AH942" s="178"/>
      <c r="AI942" s="178"/>
      <c r="AJ942" s="178"/>
      <c r="AK942" s="178"/>
      <c r="AL942" s="178"/>
      <c r="AM942" s="178"/>
      <c r="AN942" s="178"/>
      <c r="AO942" s="178"/>
      <c r="AP942" s="178"/>
      <c r="AQ942" s="178"/>
      <c r="AR942" s="178"/>
      <c r="AS942" s="178"/>
      <c r="AT942" s="178"/>
      <c r="AU942" s="178"/>
      <c r="AV942" s="178"/>
      <c r="AW942" s="178"/>
      <c r="AX942" s="178"/>
      <c r="AY942" s="178"/>
      <c r="AZ942" s="178"/>
      <c r="BA942" s="178"/>
      <c r="BB942" s="178"/>
      <c r="BC942" s="178"/>
      <c r="BD942" s="178"/>
      <c r="BE942" s="178"/>
    </row>
    <row r="943" spans="1:57" ht="11.25" customHeight="1">
      <c r="A943" s="188"/>
      <c r="B943" s="188"/>
      <c r="C943" s="188"/>
      <c r="D943" s="188"/>
      <c r="E943" s="188"/>
      <c r="F943" s="188"/>
      <c r="G943" s="188"/>
      <c r="H943" s="188"/>
      <c r="I943" s="188"/>
      <c r="J943" s="188"/>
      <c r="K943" s="188"/>
      <c r="L943" s="188"/>
      <c r="M943" s="188"/>
      <c r="N943" s="188"/>
      <c r="O943" s="188"/>
      <c r="P943" s="188"/>
      <c r="Q943" s="188"/>
      <c r="R943" s="188"/>
      <c r="S943" s="188"/>
      <c r="T943" s="188"/>
      <c r="U943" s="188"/>
      <c r="V943" s="188"/>
      <c r="W943" s="188"/>
      <c r="X943" s="188"/>
      <c r="Y943" s="188"/>
      <c r="Z943" s="188"/>
      <c r="AA943" s="189"/>
      <c r="AB943" s="189"/>
      <c r="AC943" s="189"/>
      <c r="AD943" s="178"/>
      <c r="AE943" s="178"/>
      <c r="AF943" s="178"/>
      <c r="AG943" s="178"/>
      <c r="AH943" s="178"/>
      <c r="AI943" s="178"/>
      <c r="AJ943" s="178"/>
      <c r="AK943" s="178"/>
      <c r="AL943" s="178"/>
      <c r="AM943" s="178"/>
      <c r="AN943" s="178"/>
      <c r="AO943" s="178"/>
      <c r="AP943" s="178"/>
      <c r="AQ943" s="178"/>
      <c r="AR943" s="178"/>
      <c r="AS943" s="178"/>
      <c r="AT943" s="178"/>
      <c r="AU943" s="178"/>
      <c r="AV943" s="178"/>
      <c r="AW943" s="178"/>
      <c r="AX943" s="178"/>
      <c r="AY943" s="178"/>
      <c r="AZ943" s="178"/>
      <c r="BA943" s="178"/>
      <c r="BB943" s="178"/>
      <c r="BC943" s="178"/>
      <c r="BD943" s="178"/>
      <c r="BE943" s="178"/>
    </row>
    <row r="944" spans="1:57" ht="11.25" customHeight="1">
      <c r="A944" s="188"/>
      <c r="B944" s="188"/>
      <c r="C944" s="188"/>
      <c r="D944" s="188"/>
      <c r="E944" s="188"/>
      <c r="F944" s="188"/>
      <c r="G944" s="188"/>
      <c r="H944" s="188"/>
      <c r="I944" s="188"/>
      <c r="J944" s="188"/>
      <c r="K944" s="188"/>
      <c r="L944" s="188"/>
      <c r="M944" s="188"/>
      <c r="N944" s="188"/>
      <c r="O944" s="188"/>
      <c r="P944" s="188"/>
      <c r="Q944" s="188"/>
      <c r="R944" s="188"/>
      <c r="S944" s="188"/>
      <c r="T944" s="188"/>
      <c r="U944" s="188"/>
      <c r="V944" s="188"/>
      <c r="W944" s="188"/>
      <c r="X944" s="188"/>
      <c r="Y944" s="188"/>
      <c r="Z944" s="188"/>
      <c r="AA944" s="189"/>
      <c r="AB944" s="189"/>
      <c r="AC944" s="189"/>
      <c r="AD944" s="178"/>
      <c r="AE944" s="178"/>
      <c r="AF944" s="178"/>
      <c r="AG944" s="178"/>
      <c r="AH944" s="178"/>
      <c r="AI944" s="178"/>
      <c r="AJ944" s="178"/>
      <c r="AK944" s="178"/>
      <c r="AL944" s="178"/>
      <c r="AM944" s="178"/>
      <c r="AN944" s="178"/>
      <c r="AO944" s="178"/>
      <c r="AP944" s="178"/>
      <c r="AQ944" s="178"/>
      <c r="AR944" s="178"/>
      <c r="AS944" s="178"/>
      <c r="AT944" s="178"/>
      <c r="AU944" s="178"/>
      <c r="AV944" s="178"/>
      <c r="AW944" s="178"/>
      <c r="AX944" s="178"/>
      <c r="AY944" s="178"/>
      <c r="AZ944" s="178"/>
      <c r="BA944" s="178"/>
      <c r="BB944" s="178"/>
      <c r="BC944" s="178"/>
      <c r="BD944" s="178"/>
      <c r="BE944" s="178"/>
    </row>
    <row r="945" spans="1:57" ht="11.25" customHeight="1">
      <c r="A945" s="188"/>
      <c r="B945" s="188"/>
      <c r="C945" s="188"/>
      <c r="D945" s="188"/>
      <c r="E945" s="188"/>
      <c r="F945" s="188"/>
      <c r="G945" s="188"/>
      <c r="H945" s="188"/>
      <c r="I945" s="188"/>
      <c r="J945" s="188"/>
      <c r="K945" s="188"/>
      <c r="L945" s="188"/>
      <c r="M945" s="188"/>
      <c r="N945" s="188"/>
      <c r="O945" s="188"/>
      <c r="P945" s="188"/>
      <c r="Q945" s="188"/>
      <c r="R945" s="188"/>
      <c r="S945" s="188"/>
      <c r="T945" s="188"/>
      <c r="U945" s="188"/>
      <c r="V945" s="188"/>
      <c r="W945" s="188"/>
      <c r="X945" s="188"/>
      <c r="Y945" s="188"/>
      <c r="Z945" s="188"/>
      <c r="AA945" s="189"/>
      <c r="AB945" s="189"/>
      <c r="AC945" s="189"/>
      <c r="AD945" s="178"/>
      <c r="AE945" s="178"/>
      <c r="AF945" s="178"/>
      <c r="AG945" s="178"/>
      <c r="AH945" s="178"/>
      <c r="AI945" s="178"/>
      <c r="AJ945" s="178"/>
      <c r="AK945" s="178"/>
      <c r="AL945" s="178"/>
      <c r="AM945" s="178"/>
      <c r="AN945" s="178"/>
      <c r="AO945" s="178"/>
      <c r="AP945" s="178"/>
      <c r="AQ945" s="178"/>
      <c r="AR945" s="178"/>
      <c r="AS945" s="178"/>
      <c r="AT945" s="178"/>
      <c r="AU945" s="178"/>
      <c r="AV945" s="178"/>
      <c r="AW945" s="178"/>
      <c r="AX945" s="178"/>
      <c r="AY945" s="178"/>
      <c r="AZ945" s="178"/>
      <c r="BA945" s="178"/>
      <c r="BB945" s="178"/>
      <c r="BC945" s="178"/>
      <c r="BD945" s="178"/>
      <c r="BE945" s="178"/>
    </row>
    <row r="946" spans="1:57" ht="11.25" customHeight="1">
      <c r="A946" s="188"/>
      <c r="B946" s="188"/>
      <c r="C946" s="188"/>
      <c r="D946" s="188"/>
      <c r="E946" s="188"/>
      <c r="F946" s="188"/>
      <c r="G946" s="188"/>
      <c r="H946" s="188"/>
      <c r="I946" s="188"/>
      <c r="J946" s="188"/>
      <c r="K946" s="188"/>
      <c r="L946" s="188"/>
      <c r="M946" s="188"/>
      <c r="N946" s="188"/>
      <c r="O946" s="188"/>
      <c r="P946" s="188"/>
      <c r="Q946" s="188"/>
      <c r="R946" s="188"/>
      <c r="S946" s="188"/>
      <c r="T946" s="188"/>
      <c r="U946" s="188"/>
      <c r="V946" s="188"/>
      <c r="W946" s="188"/>
      <c r="X946" s="188"/>
      <c r="Y946" s="188"/>
      <c r="Z946" s="188"/>
      <c r="AA946" s="189"/>
      <c r="AB946" s="189"/>
      <c r="AC946" s="189"/>
      <c r="AD946" s="178"/>
      <c r="AE946" s="178"/>
      <c r="AF946" s="178"/>
      <c r="AG946" s="178"/>
      <c r="AH946" s="178"/>
      <c r="AI946" s="178"/>
      <c r="AJ946" s="178"/>
      <c r="AK946" s="178"/>
      <c r="AL946" s="178"/>
      <c r="AM946" s="178"/>
      <c r="AN946" s="178"/>
      <c r="AO946" s="178"/>
      <c r="AP946" s="178"/>
      <c r="AQ946" s="178"/>
      <c r="AR946" s="178"/>
      <c r="AS946" s="178"/>
      <c r="AT946" s="178"/>
      <c r="AU946" s="178"/>
      <c r="AV946" s="178"/>
      <c r="AW946" s="178"/>
      <c r="AX946" s="178"/>
      <c r="AY946" s="178"/>
      <c r="AZ946" s="178"/>
      <c r="BA946" s="178"/>
      <c r="BB946" s="178"/>
      <c r="BC946" s="178"/>
      <c r="BD946" s="178"/>
      <c r="BE946" s="178"/>
    </row>
    <row r="947" spans="1:57" ht="11.25" customHeight="1">
      <c r="A947" s="188"/>
      <c r="B947" s="188"/>
      <c r="C947" s="188"/>
      <c r="D947" s="188"/>
      <c r="E947" s="188"/>
      <c r="F947" s="188"/>
      <c r="G947" s="188"/>
      <c r="H947" s="188"/>
      <c r="I947" s="188"/>
      <c r="J947" s="188"/>
      <c r="K947" s="188"/>
      <c r="L947" s="188"/>
      <c r="M947" s="188"/>
      <c r="N947" s="188"/>
      <c r="O947" s="188"/>
      <c r="P947" s="188"/>
      <c r="Q947" s="188"/>
      <c r="R947" s="188"/>
      <c r="S947" s="188"/>
      <c r="T947" s="188"/>
      <c r="U947" s="188"/>
      <c r="V947" s="188"/>
      <c r="W947" s="188"/>
      <c r="X947" s="188"/>
      <c r="Y947" s="188"/>
      <c r="Z947" s="188"/>
      <c r="AA947" s="189"/>
      <c r="AB947" s="189"/>
      <c r="AC947" s="189"/>
      <c r="AD947" s="178"/>
      <c r="AE947" s="178"/>
      <c r="AF947" s="178"/>
      <c r="AG947" s="178"/>
      <c r="AH947" s="178"/>
      <c r="AI947" s="178"/>
      <c r="AJ947" s="178"/>
      <c r="AK947" s="178"/>
      <c r="AL947" s="178"/>
      <c r="AM947" s="178"/>
      <c r="AN947" s="178"/>
      <c r="AO947" s="178"/>
      <c r="AP947" s="178"/>
      <c r="AQ947" s="178"/>
      <c r="AR947" s="178"/>
      <c r="AS947" s="178"/>
      <c r="AT947" s="178"/>
      <c r="AU947" s="178"/>
      <c r="AV947" s="178"/>
      <c r="AW947" s="178"/>
      <c r="AX947" s="178"/>
      <c r="AY947" s="178"/>
      <c r="AZ947" s="178"/>
      <c r="BA947" s="178"/>
      <c r="BB947" s="178"/>
      <c r="BC947" s="178"/>
      <c r="BD947" s="178"/>
      <c r="BE947" s="178"/>
    </row>
    <row r="948" spans="1:57" ht="11.25" customHeight="1">
      <c r="A948" s="188"/>
      <c r="B948" s="188"/>
      <c r="C948" s="188"/>
      <c r="D948" s="188"/>
      <c r="E948" s="188"/>
      <c r="F948" s="188"/>
      <c r="G948" s="188"/>
      <c r="H948" s="188"/>
      <c r="I948" s="188"/>
      <c r="J948" s="188"/>
      <c r="K948" s="188"/>
      <c r="L948" s="188"/>
      <c r="M948" s="188"/>
      <c r="N948" s="188"/>
      <c r="O948" s="188"/>
      <c r="P948" s="188"/>
      <c r="Q948" s="188"/>
      <c r="R948" s="188"/>
      <c r="S948" s="188"/>
      <c r="T948" s="188"/>
      <c r="U948" s="188"/>
      <c r="V948" s="188"/>
      <c r="W948" s="188"/>
      <c r="X948" s="188"/>
      <c r="Y948" s="188"/>
      <c r="Z948" s="188"/>
      <c r="AA948" s="189"/>
      <c r="AB948" s="189"/>
      <c r="AC948" s="189"/>
      <c r="AD948" s="178"/>
      <c r="AE948" s="178"/>
      <c r="AF948" s="178"/>
      <c r="AG948" s="178"/>
      <c r="AH948" s="178"/>
      <c r="AI948" s="178"/>
      <c r="AJ948" s="178"/>
      <c r="AK948" s="178"/>
      <c r="AL948" s="178"/>
      <c r="AM948" s="178"/>
      <c r="AN948" s="178"/>
      <c r="AO948" s="178"/>
      <c r="AP948" s="178"/>
      <c r="AQ948" s="178"/>
      <c r="AR948" s="178"/>
      <c r="AS948" s="178"/>
      <c r="AT948" s="178"/>
      <c r="AU948" s="178"/>
      <c r="AV948" s="178"/>
      <c r="AW948" s="178"/>
      <c r="AX948" s="178"/>
      <c r="AY948" s="178"/>
      <c r="AZ948" s="178"/>
      <c r="BA948" s="178"/>
      <c r="BB948" s="178"/>
      <c r="BC948" s="178"/>
      <c r="BD948" s="178"/>
      <c r="BE948" s="178"/>
    </row>
    <row r="949" spans="1:57" ht="11.25" customHeight="1">
      <c r="A949" s="188"/>
      <c r="B949" s="188"/>
      <c r="C949" s="188"/>
      <c r="D949" s="188"/>
      <c r="E949" s="188"/>
      <c r="F949" s="190"/>
      <c r="G949" s="190"/>
      <c r="H949" s="190"/>
      <c r="I949" s="190"/>
      <c r="J949" s="190"/>
      <c r="K949" s="190"/>
      <c r="L949" s="190"/>
      <c r="M949" s="190"/>
      <c r="N949" s="190"/>
      <c r="O949" s="190"/>
      <c r="P949" s="190"/>
      <c r="Q949" s="190"/>
      <c r="R949" s="190"/>
      <c r="S949" s="190"/>
      <c r="T949" s="190"/>
      <c r="U949" s="190"/>
      <c r="V949" s="190"/>
      <c r="W949" s="190"/>
      <c r="X949" s="190"/>
      <c r="Y949" s="190"/>
      <c r="Z949" s="190"/>
    </row>
    <row r="950" spans="1:57" ht="11.25" customHeight="1">
      <c r="A950" s="188"/>
      <c r="B950" s="188"/>
      <c r="C950" s="188"/>
      <c r="D950" s="188"/>
      <c r="E950" s="188"/>
      <c r="F950" s="190"/>
      <c r="G950" s="190"/>
      <c r="H950" s="190"/>
      <c r="I950" s="190"/>
      <c r="J950" s="190"/>
      <c r="K950" s="190"/>
      <c r="L950" s="190"/>
      <c r="M950" s="190"/>
      <c r="N950" s="190"/>
      <c r="O950" s="190"/>
      <c r="P950" s="190"/>
      <c r="Q950" s="190"/>
      <c r="R950" s="190"/>
      <c r="S950" s="190"/>
      <c r="T950" s="190"/>
      <c r="U950" s="190"/>
      <c r="V950" s="190"/>
      <c r="W950" s="190"/>
      <c r="X950" s="190"/>
      <c r="Y950" s="190"/>
      <c r="Z950" s="190"/>
    </row>
    <row r="951" spans="1:57" ht="11.25" customHeight="1">
      <c r="A951" s="188"/>
      <c r="B951" s="188"/>
      <c r="C951" s="188"/>
      <c r="D951" s="188"/>
      <c r="E951" s="188"/>
      <c r="F951" s="190"/>
      <c r="G951" s="190"/>
      <c r="H951" s="190"/>
      <c r="I951" s="190"/>
      <c r="J951" s="190"/>
      <c r="K951" s="190"/>
      <c r="L951" s="190"/>
      <c r="M951" s="190"/>
      <c r="N951" s="190"/>
      <c r="O951" s="190"/>
      <c r="P951" s="190"/>
      <c r="Q951" s="190"/>
      <c r="R951" s="190"/>
      <c r="S951" s="190"/>
      <c r="T951" s="190"/>
      <c r="U951" s="190"/>
      <c r="V951" s="190"/>
      <c r="W951" s="190"/>
      <c r="X951" s="190"/>
      <c r="Y951" s="190"/>
      <c r="Z951" s="190"/>
    </row>
    <row r="952" spans="1:57" ht="11.25" customHeight="1">
      <c r="A952" s="188"/>
      <c r="B952" s="188"/>
      <c r="C952" s="188"/>
      <c r="D952" s="188"/>
      <c r="E952" s="188"/>
      <c r="F952" s="190"/>
      <c r="G952" s="190"/>
      <c r="H952" s="190"/>
      <c r="I952" s="190"/>
      <c r="J952" s="190"/>
      <c r="K952" s="190"/>
      <c r="L952" s="190"/>
      <c r="M952" s="190"/>
      <c r="N952" s="190"/>
      <c r="O952" s="190"/>
      <c r="P952" s="190"/>
      <c r="Q952" s="190"/>
      <c r="R952" s="190"/>
      <c r="S952" s="190"/>
      <c r="T952" s="190"/>
      <c r="U952" s="190"/>
      <c r="V952" s="190"/>
      <c r="W952" s="190"/>
      <c r="X952" s="190"/>
      <c r="Y952" s="190"/>
      <c r="Z952" s="190"/>
    </row>
    <row r="953" spans="1:57" ht="11.25" customHeight="1">
      <c r="A953" s="188"/>
      <c r="B953" s="188"/>
      <c r="C953" s="188"/>
      <c r="D953" s="188"/>
      <c r="E953" s="188"/>
      <c r="F953" s="190"/>
      <c r="G953" s="190"/>
      <c r="H953" s="190"/>
      <c r="I953" s="190"/>
      <c r="J953" s="190"/>
      <c r="K953" s="190"/>
      <c r="L953" s="190"/>
      <c r="M953" s="190"/>
      <c r="N953" s="190"/>
      <c r="O953" s="190"/>
      <c r="P953" s="190"/>
      <c r="Q953" s="190"/>
      <c r="R953" s="190"/>
      <c r="S953" s="190"/>
      <c r="T953" s="190"/>
      <c r="U953" s="190"/>
      <c r="V953" s="190"/>
      <c r="W953" s="190"/>
      <c r="X953" s="190"/>
      <c r="Y953" s="190"/>
      <c r="Z953" s="190"/>
    </row>
    <row r="954" spans="1:57" ht="11.25" customHeight="1">
      <c r="A954" s="188"/>
      <c r="B954" s="188"/>
      <c r="C954" s="188"/>
      <c r="D954" s="188"/>
      <c r="E954" s="188"/>
      <c r="F954" s="190"/>
      <c r="G954" s="190"/>
      <c r="H954" s="190"/>
      <c r="I954" s="190"/>
      <c r="J954" s="190"/>
      <c r="K954" s="190"/>
      <c r="L954" s="190"/>
      <c r="M954" s="190"/>
      <c r="N954" s="190"/>
      <c r="O954" s="190"/>
      <c r="P954" s="190"/>
      <c r="Q954" s="190"/>
      <c r="R954" s="190"/>
      <c r="S954" s="190"/>
      <c r="T954" s="190"/>
      <c r="U954" s="190"/>
      <c r="V954" s="190"/>
      <c r="W954" s="190"/>
      <c r="X954" s="190"/>
      <c r="Y954" s="190"/>
      <c r="Z954" s="190"/>
    </row>
    <row r="955" spans="1:57" ht="11.25" customHeight="1">
      <c r="A955" s="188"/>
      <c r="B955" s="188"/>
      <c r="C955" s="188"/>
      <c r="D955" s="188"/>
      <c r="E955" s="188"/>
      <c r="F955" s="190"/>
      <c r="G955" s="190"/>
      <c r="H955" s="190"/>
      <c r="I955" s="190"/>
      <c r="J955" s="190"/>
      <c r="K955" s="190"/>
      <c r="L955" s="190"/>
      <c r="M955" s="190"/>
      <c r="N955" s="190"/>
      <c r="O955" s="190"/>
      <c r="P955" s="190"/>
      <c r="Q955" s="190"/>
      <c r="R955" s="190"/>
      <c r="S955" s="190"/>
      <c r="T955" s="190"/>
      <c r="U955" s="190"/>
      <c r="V955" s="190"/>
      <c r="W955" s="190"/>
      <c r="X955" s="190"/>
      <c r="Y955" s="190"/>
      <c r="Z955" s="190"/>
    </row>
    <row r="956" spans="1:57" ht="11.25" customHeight="1">
      <c r="A956" s="188"/>
      <c r="B956" s="188"/>
      <c r="C956" s="188"/>
      <c r="D956" s="188"/>
      <c r="E956" s="188"/>
      <c r="F956" s="190"/>
      <c r="G956" s="190"/>
      <c r="H956" s="190"/>
      <c r="I956" s="190"/>
      <c r="J956" s="190"/>
      <c r="K956" s="190"/>
      <c r="L956" s="190"/>
      <c r="M956" s="190"/>
      <c r="N956" s="190"/>
      <c r="O956" s="190"/>
      <c r="P956" s="190"/>
      <c r="Q956" s="190"/>
      <c r="R956" s="190"/>
      <c r="S956" s="190"/>
      <c r="T956" s="190"/>
      <c r="U956" s="190"/>
      <c r="V956" s="190"/>
      <c r="W956" s="190"/>
      <c r="X956" s="190"/>
      <c r="Y956" s="190"/>
      <c r="Z956" s="190"/>
    </row>
    <row r="957" spans="1:57" ht="11.25" customHeight="1">
      <c r="A957" s="188"/>
      <c r="B957" s="188"/>
      <c r="C957" s="188"/>
      <c r="D957" s="188"/>
      <c r="E957" s="188"/>
      <c r="F957" s="190"/>
      <c r="G957" s="190"/>
      <c r="H957" s="190"/>
      <c r="I957" s="190"/>
      <c r="J957" s="190"/>
      <c r="K957" s="190"/>
      <c r="L957" s="190"/>
      <c r="M957" s="190"/>
      <c r="N957" s="190"/>
      <c r="O957" s="190"/>
      <c r="P957" s="190"/>
      <c r="Q957" s="190"/>
      <c r="R957" s="190"/>
      <c r="S957" s="190"/>
      <c r="T957" s="190"/>
      <c r="U957" s="190"/>
      <c r="V957" s="190"/>
      <c r="W957" s="190"/>
      <c r="X957" s="190"/>
      <c r="Y957" s="190"/>
      <c r="Z957" s="190"/>
    </row>
    <row r="958" spans="1:57" ht="11.25" customHeight="1">
      <c r="A958" s="188"/>
      <c r="B958" s="188"/>
      <c r="C958" s="188"/>
      <c r="D958" s="188"/>
      <c r="E958" s="188"/>
      <c r="F958" s="190"/>
      <c r="G958" s="190"/>
      <c r="H958" s="190"/>
      <c r="I958" s="190"/>
      <c r="J958" s="190"/>
      <c r="K958" s="190"/>
      <c r="L958" s="190"/>
      <c r="M958" s="190"/>
      <c r="N958" s="190"/>
      <c r="O958" s="190"/>
      <c r="P958" s="190"/>
      <c r="Q958" s="190"/>
      <c r="R958" s="190"/>
      <c r="S958" s="190"/>
      <c r="T958" s="190"/>
      <c r="U958" s="190"/>
      <c r="V958" s="190"/>
      <c r="W958" s="190"/>
      <c r="X958" s="190"/>
      <c r="Y958" s="190"/>
      <c r="Z958" s="190"/>
    </row>
    <row r="959" spans="1:57" ht="11.25" customHeight="1">
      <c r="A959" s="188"/>
      <c r="B959" s="188"/>
      <c r="C959" s="188"/>
      <c r="D959" s="188"/>
      <c r="E959" s="188"/>
      <c r="F959" s="190"/>
      <c r="G959" s="190"/>
      <c r="H959" s="190"/>
      <c r="I959" s="190"/>
      <c r="J959" s="190"/>
      <c r="K959" s="190"/>
      <c r="L959" s="190"/>
      <c r="M959" s="190"/>
      <c r="N959" s="190"/>
      <c r="O959" s="190"/>
      <c r="P959" s="190"/>
      <c r="Q959" s="190"/>
      <c r="R959" s="190"/>
      <c r="S959" s="190"/>
      <c r="T959" s="190"/>
      <c r="U959" s="190"/>
      <c r="V959" s="190"/>
      <c r="W959" s="190"/>
      <c r="X959" s="190"/>
      <c r="Y959" s="190"/>
      <c r="Z959" s="190"/>
    </row>
    <row r="960" spans="1:57" ht="11.25" customHeight="1">
      <c r="A960" s="188"/>
      <c r="B960" s="188"/>
      <c r="C960" s="188"/>
      <c r="D960" s="188"/>
      <c r="E960" s="188"/>
      <c r="F960" s="190"/>
      <c r="G960" s="190"/>
      <c r="H960" s="190"/>
      <c r="I960" s="190"/>
      <c r="J960" s="190"/>
      <c r="K960" s="190"/>
      <c r="L960" s="190"/>
      <c r="M960" s="190"/>
      <c r="N960" s="190"/>
      <c r="O960" s="190"/>
      <c r="P960" s="190"/>
      <c r="Q960" s="190"/>
      <c r="R960" s="190"/>
      <c r="S960" s="190"/>
      <c r="T960" s="190"/>
      <c r="U960" s="190"/>
      <c r="V960" s="190"/>
      <c r="W960" s="190"/>
      <c r="X960" s="190"/>
      <c r="Y960" s="190"/>
      <c r="Z960" s="190"/>
    </row>
    <row r="961" spans="1:26" ht="11.25" customHeight="1">
      <c r="A961" s="188"/>
      <c r="B961" s="188"/>
      <c r="C961" s="188"/>
      <c r="D961" s="188"/>
      <c r="E961" s="188"/>
      <c r="F961" s="190"/>
      <c r="G961" s="190"/>
      <c r="H961" s="190"/>
      <c r="I961" s="190"/>
      <c r="J961" s="190"/>
      <c r="K961" s="190"/>
      <c r="L961" s="190"/>
      <c r="M961" s="190"/>
      <c r="N961" s="190"/>
      <c r="O961" s="190"/>
      <c r="P961" s="190"/>
      <c r="Q961" s="190"/>
      <c r="R961" s="190"/>
      <c r="S961" s="190"/>
      <c r="T961" s="190"/>
      <c r="U961" s="190"/>
      <c r="V961" s="190"/>
      <c r="W961" s="190"/>
      <c r="X961" s="190"/>
      <c r="Y961" s="190"/>
      <c r="Z961" s="190"/>
    </row>
    <row r="962" spans="1:26" ht="11.25" customHeight="1">
      <c r="A962" s="188"/>
      <c r="B962" s="188"/>
      <c r="C962" s="188"/>
      <c r="D962" s="188"/>
      <c r="E962" s="188"/>
      <c r="F962" s="190"/>
      <c r="G962" s="190"/>
      <c r="H962" s="190"/>
      <c r="I962" s="190"/>
      <c r="J962" s="190"/>
      <c r="K962" s="190"/>
      <c r="L962" s="190"/>
      <c r="M962" s="190"/>
      <c r="N962" s="190"/>
      <c r="O962" s="190"/>
      <c r="P962" s="190"/>
      <c r="Q962" s="190"/>
      <c r="R962" s="190"/>
      <c r="S962" s="190"/>
      <c r="T962" s="190"/>
      <c r="U962" s="190"/>
      <c r="V962" s="190"/>
      <c r="W962" s="190"/>
      <c r="X962" s="190"/>
      <c r="Y962" s="190"/>
      <c r="Z962" s="190"/>
    </row>
    <row r="963" spans="1:26" ht="11.25" customHeight="1">
      <c r="A963" s="188"/>
      <c r="B963" s="188"/>
      <c r="C963" s="188"/>
      <c r="D963" s="188"/>
      <c r="E963" s="188"/>
      <c r="F963" s="190"/>
      <c r="G963" s="190"/>
      <c r="H963" s="190"/>
      <c r="I963" s="190"/>
      <c r="J963" s="190"/>
      <c r="K963" s="190"/>
      <c r="L963" s="190"/>
      <c r="M963" s="190"/>
      <c r="N963" s="190"/>
      <c r="O963" s="190"/>
      <c r="P963" s="190"/>
      <c r="Q963" s="190"/>
      <c r="R963" s="190"/>
      <c r="S963" s="190"/>
      <c r="T963" s="190"/>
      <c r="U963" s="190"/>
      <c r="V963" s="190"/>
      <c r="W963" s="190"/>
      <c r="X963" s="190"/>
      <c r="Y963" s="190"/>
      <c r="Z963" s="190"/>
    </row>
    <row r="964" spans="1:26" ht="11.25" customHeight="1">
      <c r="A964" s="188"/>
      <c r="B964" s="188"/>
      <c r="C964" s="188"/>
      <c r="D964" s="188"/>
      <c r="E964" s="188"/>
      <c r="F964" s="190"/>
      <c r="G964" s="190"/>
      <c r="H964" s="190"/>
      <c r="I964" s="190"/>
      <c r="J964" s="190"/>
      <c r="K964" s="190"/>
      <c r="L964" s="190"/>
      <c r="M964" s="190"/>
      <c r="N964" s="190"/>
      <c r="O964" s="190"/>
      <c r="P964" s="190"/>
      <c r="Q964" s="190"/>
      <c r="R964" s="190"/>
      <c r="S964" s="190"/>
      <c r="T964" s="190"/>
      <c r="U964" s="190"/>
      <c r="V964" s="190"/>
      <c r="W964" s="190"/>
      <c r="X964" s="190"/>
      <c r="Y964" s="190"/>
      <c r="Z964" s="190"/>
    </row>
    <row r="965" spans="1:26" ht="11.25" customHeight="1">
      <c r="A965" s="188"/>
      <c r="B965" s="188"/>
      <c r="C965" s="188"/>
      <c r="D965" s="188"/>
      <c r="E965" s="188"/>
      <c r="F965" s="190"/>
      <c r="G965" s="190"/>
      <c r="H965" s="190"/>
      <c r="I965" s="190"/>
      <c r="J965" s="190"/>
      <c r="K965" s="190"/>
      <c r="L965" s="190"/>
      <c r="M965" s="190"/>
      <c r="N965" s="190"/>
      <c r="O965" s="190"/>
      <c r="P965" s="190"/>
      <c r="Q965" s="190"/>
      <c r="R965" s="190"/>
      <c r="S965" s="190"/>
      <c r="T965" s="190"/>
      <c r="U965" s="190"/>
      <c r="V965" s="190"/>
      <c r="W965" s="190"/>
      <c r="X965" s="190"/>
      <c r="Y965" s="190"/>
      <c r="Z965" s="190"/>
    </row>
    <row r="966" spans="1:26" ht="11.25" customHeight="1">
      <c r="A966" s="188"/>
      <c r="B966" s="188"/>
      <c r="C966" s="188"/>
      <c r="D966" s="188"/>
      <c r="E966" s="188"/>
      <c r="F966" s="190"/>
      <c r="G966" s="190"/>
      <c r="H966" s="190"/>
      <c r="I966" s="190"/>
      <c r="J966" s="190"/>
      <c r="K966" s="190"/>
      <c r="L966" s="190"/>
      <c r="M966" s="190"/>
      <c r="N966" s="190"/>
      <c r="O966" s="190"/>
      <c r="P966" s="190"/>
      <c r="Q966" s="190"/>
      <c r="R966" s="190"/>
      <c r="S966" s="190"/>
      <c r="T966" s="190"/>
      <c r="U966" s="190"/>
      <c r="V966" s="190"/>
      <c r="W966" s="190"/>
      <c r="X966" s="190"/>
      <c r="Y966" s="190"/>
      <c r="Z966" s="190"/>
    </row>
    <row r="967" spans="1:26" ht="11.25" customHeight="1">
      <c r="A967" s="188"/>
      <c r="B967" s="188"/>
      <c r="C967" s="188"/>
      <c r="D967" s="188"/>
      <c r="E967" s="188"/>
      <c r="F967" s="190"/>
      <c r="G967" s="190"/>
      <c r="H967" s="190"/>
      <c r="I967" s="190"/>
      <c r="J967" s="190"/>
      <c r="K967" s="190"/>
      <c r="L967" s="190"/>
      <c r="M967" s="190"/>
      <c r="N967" s="190"/>
      <c r="O967" s="190"/>
      <c r="P967" s="190"/>
      <c r="Q967" s="190"/>
      <c r="R967" s="190"/>
      <c r="S967" s="190"/>
      <c r="T967" s="190"/>
      <c r="U967" s="190"/>
      <c r="V967" s="190"/>
      <c r="W967" s="190"/>
      <c r="X967" s="190"/>
      <c r="Y967" s="190"/>
      <c r="Z967" s="190"/>
    </row>
    <row r="968" spans="1:26" ht="11.25" customHeight="1">
      <c r="A968" s="188"/>
      <c r="B968" s="188"/>
      <c r="C968" s="188"/>
      <c r="D968" s="188"/>
      <c r="E968" s="188"/>
      <c r="F968" s="190"/>
      <c r="G968" s="190"/>
      <c r="H968" s="190"/>
      <c r="I968" s="190"/>
      <c r="J968" s="190"/>
      <c r="K968" s="190"/>
      <c r="L968" s="190"/>
      <c r="M968" s="190"/>
      <c r="N968" s="190"/>
      <c r="O968" s="190"/>
      <c r="P968" s="190"/>
      <c r="Q968" s="190"/>
      <c r="R968" s="190"/>
      <c r="S968" s="190"/>
      <c r="T968" s="190"/>
      <c r="U968" s="190"/>
      <c r="V968" s="190"/>
      <c r="W968" s="190"/>
      <c r="X968" s="190"/>
      <c r="Y968" s="190"/>
      <c r="Z968" s="190"/>
    </row>
    <row r="969" spans="1:26" ht="11.25" customHeight="1">
      <c r="A969" s="188"/>
      <c r="B969" s="188"/>
      <c r="C969" s="188"/>
      <c r="D969" s="188"/>
      <c r="E969" s="188"/>
      <c r="F969" s="190"/>
      <c r="G969" s="190"/>
      <c r="H969" s="190"/>
      <c r="I969" s="190"/>
      <c r="J969" s="190"/>
      <c r="K969" s="190"/>
      <c r="L969" s="190"/>
      <c r="M969" s="190"/>
      <c r="N969" s="190"/>
      <c r="O969" s="190"/>
      <c r="P969" s="190"/>
      <c r="Q969" s="190"/>
      <c r="R969" s="190"/>
      <c r="S969" s="190"/>
      <c r="T969" s="190"/>
      <c r="U969" s="190"/>
      <c r="V969" s="190"/>
      <c r="W969" s="190"/>
      <c r="X969" s="190"/>
      <c r="Y969" s="190"/>
      <c r="Z969" s="190"/>
    </row>
    <row r="970" spans="1:26" ht="11.25" customHeight="1">
      <c r="A970" s="188"/>
      <c r="B970" s="188"/>
      <c r="C970" s="188"/>
      <c r="D970" s="188"/>
      <c r="E970" s="188"/>
      <c r="F970" s="190"/>
      <c r="G970" s="190"/>
      <c r="H970" s="190"/>
      <c r="I970" s="190"/>
      <c r="J970" s="190"/>
      <c r="K970" s="190"/>
      <c r="L970" s="190"/>
      <c r="M970" s="190"/>
      <c r="N970" s="190"/>
      <c r="O970" s="190"/>
      <c r="P970" s="190"/>
      <c r="Q970" s="190"/>
      <c r="R970" s="190"/>
      <c r="S970" s="190"/>
      <c r="T970" s="190"/>
      <c r="U970" s="190"/>
      <c r="V970" s="190"/>
      <c r="W970" s="190"/>
      <c r="X970" s="190"/>
      <c r="Y970" s="190"/>
      <c r="Z970" s="190"/>
    </row>
    <row r="971" spans="1:26" ht="11.25" customHeight="1">
      <c r="A971" s="188"/>
      <c r="B971" s="188"/>
      <c r="C971" s="188"/>
      <c r="D971" s="188"/>
      <c r="E971" s="188"/>
      <c r="F971" s="190"/>
      <c r="G971" s="190"/>
      <c r="H971" s="190"/>
      <c r="I971" s="190"/>
      <c r="J971" s="190"/>
      <c r="K971" s="190"/>
      <c r="L971" s="190"/>
      <c r="M971" s="190"/>
      <c r="N971" s="190"/>
      <c r="O971" s="190"/>
      <c r="P971" s="190"/>
      <c r="Q971" s="190"/>
      <c r="R971" s="190"/>
      <c r="S971" s="190"/>
      <c r="T971" s="190"/>
      <c r="U971" s="190"/>
      <c r="V971" s="190"/>
      <c r="W971" s="190"/>
      <c r="X971" s="190"/>
      <c r="Y971" s="190"/>
      <c r="Z971" s="190"/>
    </row>
    <row r="972" spans="1:26" ht="11.25" customHeight="1">
      <c r="A972" s="188"/>
      <c r="B972" s="188"/>
      <c r="C972" s="188"/>
      <c r="D972" s="188"/>
      <c r="E972" s="188"/>
      <c r="F972" s="190"/>
      <c r="G972" s="190"/>
      <c r="H972" s="190"/>
      <c r="I972" s="190"/>
      <c r="J972" s="190"/>
      <c r="K972" s="190"/>
      <c r="L972" s="190"/>
      <c r="M972" s="190"/>
      <c r="N972" s="190"/>
      <c r="O972" s="190"/>
      <c r="P972" s="190"/>
      <c r="Q972" s="190"/>
      <c r="R972" s="190"/>
      <c r="S972" s="190"/>
      <c r="T972" s="190"/>
      <c r="U972" s="190"/>
      <c r="V972" s="190"/>
      <c r="W972" s="190"/>
      <c r="X972" s="190"/>
      <c r="Y972" s="190"/>
      <c r="Z972" s="190"/>
    </row>
    <row r="973" spans="1:26" ht="11.25" customHeight="1">
      <c r="A973" s="188"/>
      <c r="B973" s="188"/>
      <c r="C973" s="188"/>
      <c r="D973" s="188"/>
      <c r="E973" s="188"/>
      <c r="F973" s="190"/>
      <c r="G973" s="190"/>
      <c r="H973" s="190"/>
      <c r="I973" s="190"/>
      <c r="J973" s="190"/>
      <c r="K973" s="190"/>
      <c r="L973" s="190"/>
      <c r="M973" s="190"/>
      <c r="N973" s="190"/>
      <c r="O973" s="190"/>
      <c r="P973" s="190"/>
      <c r="Q973" s="190"/>
      <c r="R973" s="190"/>
      <c r="S973" s="190"/>
      <c r="T973" s="190"/>
      <c r="U973" s="190"/>
      <c r="V973" s="190"/>
      <c r="W973" s="190"/>
      <c r="X973" s="190"/>
      <c r="Y973" s="190"/>
      <c r="Z973" s="190"/>
    </row>
    <row r="974" spans="1:26" ht="11.25" customHeight="1">
      <c r="A974" s="188"/>
      <c r="B974" s="188"/>
      <c r="C974" s="188"/>
      <c r="D974" s="188"/>
      <c r="E974" s="188"/>
      <c r="F974" s="190"/>
      <c r="G974" s="190"/>
      <c r="H974" s="190"/>
      <c r="I974" s="190"/>
      <c r="J974" s="190"/>
      <c r="K974" s="190"/>
      <c r="L974" s="190"/>
      <c r="M974" s="190"/>
      <c r="N974" s="190"/>
      <c r="O974" s="190"/>
      <c r="P974" s="190"/>
      <c r="Q974" s="190"/>
      <c r="R974" s="190"/>
      <c r="S974" s="190"/>
      <c r="T974" s="190"/>
      <c r="U974" s="190"/>
      <c r="V974" s="190"/>
      <c r="W974" s="190"/>
      <c r="X974" s="190"/>
      <c r="Y974" s="190"/>
      <c r="Z974" s="190"/>
    </row>
    <row r="975" spans="1:26" ht="11.25" customHeight="1">
      <c r="A975" s="188"/>
      <c r="B975" s="188"/>
      <c r="C975" s="188"/>
      <c r="D975" s="188"/>
      <c r="E975" s="188"/>
      <c r="F975" s="190"/>
      <c r="G975" s="190"/>
      <c r="H975" s="190"/>
      <c r="I975" s="190"/>
      <c r="J975" s="190"/>
      <c r="K975" s="190"/>
      <c r="L975" s="190"/>
      <c r="M975" s="190"/>
      <c r="N975" s="190"/>
      <c r="O975" s="190"/>
      <c r="P975" s="190"/>
      <c r="Q975" s="190"/>
      <c r="R975" s="190"/>
      <c r="S975" s="190"/>
      <c r="T975" s="190"/>
      <c r="U975" s="190"/>
      <c r="V975" s="190"/>
      <c r="W975" s="190"/>
      <c r="X975" s="190"/>
      <c r="Y975" s="190"/>
      <c r="Z975" s="190"/>
    </row>
    <row r="976" spans="1:26" ht="11.25" customHeight="1">
      <c r="A976" s="188"/>
      <c r="B976" s="188"/>
      <c r="C976" s="188"/>
      <c r="D976" s="188"/>
      <c r="E976" s="188"/>
      <c r="F976" s="190"/>
      <c r="G976" s="190"/>
      <c r="H976" s="190"/>
      <c r="I976" s="190"/>
      <c r="J976" s="190"/>
      <c r="K976" s="190"/>
      <c r="L976" s="190"/>
      <c r="M976" s="190"/>
      <c r="N976" s="190"/>
      <c r="O976" s="190"/>
      <c r="P976" s="190"/>
      <c r="Q976" s="190"/>
      <c r="R976" s="190"/>
      <c r="S976" s="190"/>
      <c r="T976" s="190"/>
      <c r="U976" s="190"/>
      <c r="V976" s="190"/>
      <c r="W976" s="190"/>
      <c r="X976" s="190"/>
      <c r="Y976" s="190"/>
      <c r="Z976" s="190"/>
    </row>
    <row r="977" spans="1:26" ht="11.25" customHeight="1">
      <c r="A977" s="188"/>
      <c r="B977" s="188"/>
      <c r="C977" s="188"/>
      <c r="D977" s="188"/>
      <c r="E977" s="188"/>
      <c r="F977" s="190"/>
      <c r="G977" s="190"/>
      <c r="H977" s="190"/>
      <c r="I977" s="190"/>
      <c r="J977" s="190"/>
      <c r="K977" s="190"/>
      <c r="L977" s="190"/>
      <c r="M977" s="190"/>
      <c r="N977" s="190"/>
      <c r="O977" s="190"/>
      <c r="P977" s="190"/>
      <c r="Q977" s="190"/>
      <c r="R977" s="190"/>
      <c r="S977" s="190"/>
      <c r="T977" s="190"/>
      <c r="U977" s="190"/>
      <c r="V977" s="190"/>
      <c r="W977" s="190"/>
      <c r="X977" s="190"/>
      <c r="Y977" s="190"/>
      <c r="Z977" s="190"/>
    </row>
    <row r="978" spans="1:26" ht="11.25" customHeight="1">
      <c r="A978" s="188"/>
      <c r="B978" s="188"/>
      <c r="C978" s="188"/>
      <c r="D978" s="188"/>
      <c r="E978" s="188"/>
      <c r="F978" s="190"/>
      <c r="G978" s="190"/>
      <c r="H978" s="190"/>
      <c r="I978" s="190"/>
      <c r="J978" s="190"/>
      <c r="K978" s="190"/>
      <c r="L978" s="190"/>
      <c r="M978" s="190"/>
      <c r="N978" s="190"/>
      <c r="O978" s="190"/>
      <c r="P978" s="190"/>
      <c r="Q978" s="190"/>
      <c r="R978" s="190"/>
      <c r="S978" s="190"/>
      <c r="T978" s="190"/>
      <c r="U978" s="190"/>
      <c r="V978" s="190"/>
      <c r="W978" s="190"/>
      <c r="X978" s="190"/>
      <c r="Y978" s="190"/>
      <c r="Z978" s="190"/>
    </row>
    <row r="979" spans="1:26" ht="11.25" customHeight="1">
      <c r="A979" s="188"/>
      <c r="B979" s="188"/>
      <c r="C979" s="188"/>
      <c r="D979" s="188"/>
      <c r="E979" s="188"/>
      <c r="F979" s="190"/>
      <c r="G979" s="190"/>
      <c r="H979" s="190"/>
      <c r="I979" s="190"/>
      <c r="J979" s="190"/>
      <c r="K979" s="190"/>
      <c r="L979" s="190"/>
      <c r="M979" s="190"/>
      <c r="N979" s="190"/>
      <c r="O979" s="190"/>
      <c r="P979" s="190"/>
      <c r="Q979" s="190"/>
      <c r="R979" s="190"/>
      <c r="S979" s="190"/>
      <c r="T979" s="190"/>
      <c r="U979" s="190"/>
      <c r="V979" s="190"/>
      <c r="W979" s="190"/>
      <c r="X979" s="190"/>
      <c r="Y979" s="190"/>
      <c r="Z979" s="190"/>
    </row>
    <row r="980" spans="1:26" ht="11.25" customHeight="1">
      <c r="A980" s="188"/>
      <c r="B980" s="188"/>
      <c r="C980" s="188"/>
      <c r="D980" s="188"/>
      <c r="E980" s="188"/>
      <c r="F980" s="190"/>
      <c r="G980" s="190"/>
      <c r="H980" s="190"/>
      <c r="I980" s="190"/>
      <c r="J980" s="190"/>
      <c r="K980" s="190"/>
      <c r="L980" s="190"/>
      <c r="M980" s="190"/>
      <c r="N980" s="190"/>
      <c r="O980" s="190"/>
      <c r="P980" s="190"/>
      <c r="Q980" s="190"/>
      <c r="R980" s="190"/>
      <c r="S980" s="190"/>
      <c r="T980" s="190"/>
      <c r="U980" s="190"/>
      <c r="V980" s="190"/>
      <c r="W980" s="190"/>
      <c r="X980" s="190"/>
      <c r="Y980" s="190"/>
      <c r="Z980" s="190"/>
    </row>
    <row r="981" spans="1:26" ht="11.25" customHeight="1">
      <c r="A981" s="188"/>
      <c r="B981" s="188"/>
      <c r="C981" s="188"/>
      <c r="D981" s="188"/>
      <c r="E981" s="188"/>
      <c r="F981" s="190"/>
      <c r="G981" s="190"/>
      <c r="H981" s="190"/>
      <c r="I981" s="190"/>
      <c r="J981" s="190"/>
      <c r="K981" s="190"/>
      <c r="L981" s="190"/>
      <c r="M981" s="190"/>
      <c r="N981" s="190"/>
      <c r="O981" s="190"/>
      <c r="P981" s="190"/>
      <c r="Q981" s="190"/>
      <c r="R981" s="190"/>
      <c r="S981" s="190"/>
      <c r="T981" s="190"/>
      <c r="U981" s="190"/>
      <c r="V981" s="190"/>
      <c r="W981" s="190"/>
      <c r="X981" s="190"/>
      <c r="Y981" s="190"/>
      <c r="Z981" s="190"/>
    </row>
    <row r="982" spans="1:26" ht="11.25" customHeight="1">
      <c r="A982" s="188"/>
      <c r="B982" s="188"/>
      <c r="C982" s="188"/>
      <c r="D982" s="188"/>
      <c r="E982" s="188"/>
      <c r="F982" s="190"/>
      <c r="G982" s="190"/>
      <c r="H982" s="190"/>
      <c r="I982" s="190"/>
      <c r="J982" s="190"/>
      <c r="K982" s="190"/>
      <c r="L982" s="190"/>
      <c r="M982" s="190"/>
      <c r="N982" s="190"/>
      <c r="O982" s="190"/>
      <c r="P982" s="190"/>
      <c r="Q982" s="190"/>
      <c r="R982" s="190"/>
      <c r="S982" s="190"/>
      <c r="T982" s="190"/>
      <c r="U982" s="190"/>
      <c r="V982" s="190"/>
      <c r="W982" s="190"/>
      <c r="X982" s="190"/>
      <c r="Y982" s="190"/>
      <c r="Z982" s="190"/>
    </row>
    <row r="983" spans="1:26" ht="11.25" customHeight="1">
      <c r="A983" s="188"/>
      <c r="B983" s="188"/>
      <c r="C983" s="188"/>
      <c r="D983" s="188"/>
      <c r="E983" s="188"/>
      <c r="F983" s="190"/>
      <c r="G983" s="190"/>
      <c r="H983" s="190"/>
      <c r="I983" s="190"/>
      <c r="J983" s="190"/>
      <c r="K983" s="190"/>
      <c r="L983" s="190"/>
      <c r="M983" s="190"/>
      <c r="N983" s="190"/>
      <c r="O983" s="190"/>
      <c r="P983" s="190"/>
      <c r="Q983" s="190"/>
      <c r="R983" s="190"/>
      <c r="S983" s="190"/>
      <c r="T983" s="190"/>
      <c r="U983" s="190"/>
      <c r="V983" s="190"/>
      <c r="W983" s="190"/>
      <c r="X983" s="190"/>
      <c r="Y983" s="190"/>
      <c r="Z983" s="190"/>
    </row>
    <row r="984" spans="1:26" ht="11.25" customHeight="1">
      <c r="A984" s="188"/>
      <c r="B984" s="188"/>
      <c r="C984" s="188"/>
      <c r="D984" s="188"/>
      <c r="E984" s="188"/>
      <c r="F984" s="190"/>
      <c r="G984" s="190"/>
      <c r="H984" s="190"/>
      <c r="I984" s="190"/>
      <c r="J984" s="190"/>
      <c r="K984" s="190"/>
      <c r="L984" s="190"/>
      <c r="M984" s="190"/>
      <c r="N984" s="190"/>
      <c r="O984" s="190"/>
      <c r="P984" s="190"/>
      <c r="Q984" s="190"/>
      <c r="R984" s="190"/>
      <c r="S984" s="190"/>
      <c r="T984" s="190"/>
      <c r="U984" s="190"/>
      <c r="V984" s="190"/>
      <c r="W984" s="190"/>
      <c r="X984" s="190"/>
      <c r="Y984" s="190"/>
      <c r="Z984" s="190"/>
    </row>
    <row r="985" spans="1:26" ht="11.25" customHeight="1">
      <c r="A985" s="188"/>
      <c r="B985" s="188"/>
      <c r="C985" s="188"/>
      <c r="D985" s="188"/>
      <c r="E985" s="188"/>
      <c r="F985" s="190"/>
      <c r="G985" s="190"/>
      <c r="H985" s="190"/>
      <c r="I985" s="190"/>
      <c r="J985" s="190"/>
      <c r="K985" s="190"/>
      <c r="L985" s="190"/>
      <c r="M985" s="190"/>
      <c r="N985" s="190"/>
      <c r="O985" s="190"/>
      <c r="P985" s="190"/>
      <c r="Q985" s="190"/>
      <c r="R985" s="190"/>
      <c r="S985" s="190"/>
      <c r="T985" s="190"/>
      <c r="U985" s="190"/>
      <c r="V985" s="190"/>
      <c r="W985" s="190"/>
      <c r="X985" s="190"/>
      <c r="Y985" s="190"/>
      <c r="Z985" s="190"/>
    </row>
    <row r="986" spans="1:26" ht="11.25" customHeight="1">
      <c r="A986" s="188"/>
      <c r="B986" s="188"/>
      <c r="C986" s="188"/>
      <c r="D986" s="188"/>
      <c r="E986" s="188"/>
      <c r="F986" s="190"/>
      <c r="G986" s="190"/>
      <c r="H986" s="190"/>
      <c r="I986" s="190"/>
      <c r="J986" s="190"/>
      <c r="K986" s="190"/>
      <c r="L986" s="190"/>
      <c r="M986" s="190"/>
      <c r="N986" s="190"/>
      <c r="O986" s="190"/>
      <c r="P986" s="190"/>
      <c r="Q986" s="190"/>
      <c r="R986" s="190"/>
      <c r="S986" s="190"/>
      <c r="T986" s="190"/>
      <c r="U986" s="190"/>
      <c r="V986" s="190"/>
      <c r="W986" s="190"/>
      <c r="X986" s="190"/>
      <c r="Y986" s="190"/>
      <c r="Z986" s="190"/>
    </row>
    <row r="987" spans="1:26" ht="11.25" customHeight="1">
      <c r="A987" s="188"/>
      <c r="B987" s="188"/>
      <c r="C987" s="188"/>
      <c r="D987" s="188"/>
      <c r="E987" s="188"/>
      <c r="F987" s="190"/>
      <c r="G987" s="190"/>
      <c r="H987" s="190"/>
      <c r="I987" s="190"/>
      <c r="J987" s="190"/>
      <c r="K987" s="190"/>
      <c r="L987" s="190"/>
      <c r="M987" s="190"/>
      <c r="N987" s="190"/>
      <c r="O987" s="190"/>
      <c r="P987" s="190"/>
      <c r="Q987" s="190"/>
      <c r="R987" s="190"/>
      <c r="S987" s="190"/>
      <c r="T987" s="190"/>
      <c r="U987" s="190"/>
      <c r="V987" s="190"/>
      <c r="W987" s="190"/>
      <c r="X987" s="190"/>
      <c r="Y987" s="190"/>
      <c r="Z987" s="190"/>
    </row>
    <row r="988" spans="1:26" ht="11.25" customHeight="1">
      <c r="A988" s="188"/>
      <c r="B988" s="188"/>
      <c r="C988" s="188"/>
      <c r="D988" s="188"/>
      <c r="E988" s="188"/>
      <c r="F988" s="190"/>
      <c r="G988" s="190"/>
      <c r="H988" s="190"/>
      <c r="I988" s="190"/>
      <c r="J988" s="190"/>
      <c r="K988" s="190"/>
      <c r="L988" s="190"/>
      <c r="M988" s="190"/>
      <c r="N988" s="190"/>
      <c r="O988" s="190"/>
      <c r="P988" s="190"/>
      <c r="Q988" s="190"/>
      <c r="R988" s="190"/>
      <c r="S988" s="190"/>
      <c r="T988" s="190"/>
      <c r="U988" s="190"/>
      <c r="V988" s="190"/>
      <c r="W988" s="190"/>
      <c r="X988" s="190"/>
      <c r="Y988" s="190"/>
      <c r="Z988" s="190"/>
    </row>
    <row r="989" spans="1:26" ht="11.25" customHeight="1">
      <c r="A989" s="188"/>
      <c r="B989" s="188"/>
      <c r="C989" s="188"/>
      <c r="D989" s="188"/>
      <c r="E989" s="188"/>
      <c r="F989" s="190"/>
      <c r="G989" s="190"/>
      <c r="H989" s="190"/>
      <c r="I989" s="190"/>
      <c r="J989" s="190"/>
      <c r="K989" s="190"/>
      <c r="L989" s="190"/>
      <c r="M989" s="190"/>
      <c r="N989" s="190"/>
      <c r="O989" s="190"/>
      <c r="P989" s="190"/>
      <c r="Q989" s="190"/>
      <c r="R989" s="190"/>
      <c r="S989" s="190"/>
      <c r="T989" s="190"/>
      <c r="U989" s="190"/>
      <c r="V989" s="190"/>
      <c r="W989" s="190"/>
      <c r="X989" s="190"/>
      <c r="Y989" s="190"/>
      <c r="Z989" s="190"/>
    </row>
    <row r="990" spans="1:26" ht="11.25" customHeight="1">
      <c r="A990" s="188"/>
      <c r="B990" s="188"/>
      <c r="C990" s="188"/>
      <c r="D990" s="188"/>
      <c r="E990" s="188"/>
      <c r="F990" s="190"/>
      <c r="G990" s="190"/>
      <c r="H990" s="190"/>
      <c r="I990" s="190"/>
      <c r="J990" s="190"/>
      <c r="K990" s="190"/>
      <c r="L990" s="190"/>
      <c r="M990" s="190"/>
      <c r="N990" s="190"/>
      <c r="O990" s="190"/>
      <c r="P990" s="190"/>
      <c r="Q990" s="190"/>
      <c r="R990" s="190"/>
      <c r="S990" s="190"/>
      <c r="T990" s="190"/>
      <c r="U990" s="190"/>
      <c r="V990" s="190"/>
      <c r="W990" s="190"/>
      <c r="X990" s="190"/>
      <c r="Y990" s="190"/>
      <c r="Z990" s="190"/>
    </row>
    <row r="991" spans="1:26" ht="11.25" customHeight="1">
      <c r="A991" s="188"/>
      <c r="B991" s="188"/>
      <c r="C991" s="188"/>
      <c r="D991" s="188"/>
      <c r="E991" s="188"/>
      <c r="F991" s="190"/>
      <c r="G991" s="190"/>
      <c r="H991" s="190"/>
      <c r="I991" s="190"/>
      <c r="J991" s="190"/>
      <c r="K991" s="190"/>
      <c r="L991" s="190"/>
      <c r="M991" s="190"/>
      <c r="N991" s="190"/>
      <c r="O991" s="190"/>
      <c r="P991" s="190"/>
      <c r="Q991" s="190"/>
      <c r="R991" s="190"/>
      <c r="S991" s="190"/>
      <c r="T991" s="190"/>
      <c r="U991" s="190"/>
      <c r="V991" s="190"/>
      <c r="W991" s="190"/>
      <c r="X991" s="190"/>
      <c r="Y991" s="190"/>
      <c r="Z991" s="190"/>
    </row>
    <row r="992" spans="1:26" ht="11.25" customHeight="1">
      <c r="A992" s="188"/>
      <c r="B992" s="188"/>
      <c r="C992" s="188"/>
      <c r="D992" s="188"/>
      <c r="E992" s="188"/>
      <c r="F992" s="190"/>
      <c r="G992" s="190"/>
      <c r="H992" s="190"/>
      <c r="I992" s="190"/>
      <c r="J992" s="190"/>
      <c r="K992" s="190"/>
      <c r="L992" s="190"/>
      <c r="M992" s="190"/>
      <c r="N992" s="190"/>
      <c r="O992" s="190"/>
      <c r="P992" s="190"/>
      <c r="Q992" s="190"/>
      <c r="R992" s="190"/>
      <c r="S992" s="190"/>
      <c r="T992" s="190"/>
      <c r="U992" s="190"/>
      <c r="V992" s="190"/>
      <c r="W992" s="190"/>
      <c r="X992" s="190"/>
      <c r="Y992" s="190"/>
      <c r="Z992" s="190"/>
    </row>
    <row r="993" spans="1:26" ht="11.25" customHeight="1">
      <c r="A993" s="188"/>
      <c r="B993" s="188"/>
      <c r="C993" s="188"/>
      <c r="D993" s="188"/>
      <c r="E993" s="188"/>
      <c r="F993" s="190"/>
      <c r="G993" s="190"/>
      <c r="H993" s="190"/>
      <c r="I993" s="190"/>
      <c r="J993" s="190"/>
      <c r="K993" s="190"/>
      <c r="L993" s="190"/>
      <c r="M993" s="190"/>
      <c r="N993" s="190"/>
      <c r="O993" s="190"/>
      <c r="P993" s="190"/>
      <c r="Q993" s="190"/>
      <c r="R993" s="190"/>
      <c r="S993" s="190"/>
      <c r="T993" s="190"/>
      <c r="U993" s="190"/>
      <c r="V993" s="190"/>
      <c r="W993" s="190"/>
      <c r="X993" s="190"/>
      <c r="Y993" s="190"/>
      <c r="Z993" s="190"/>
    </row>
    <row r="994" spans="1:26" ht="11.25" customHeight="1">
      <c r="A994" s="188"/>
      <c r="B994" s="188"/>
      <c r="C994" s="188"/>
      <c r="D994" s="188"/>
      <c r="E994" s="188"/>
      <c r="F994" s="190"/>
      <c r="G994" s="190"/>
      <c r="H994" s="190"/>
      <c r="I994" s="190"/>
      <c r="J994" s="190"/>
      <c r="K994" s="190"/>
      <c r="L994" s="190"/>
      <c r="M994" s="190"/>
      <c r="N994" s="190"/>
      <c r="O994" s="190"/>
      <c r="P994" s="190"/>
      <c r="Q994" s="190"/>
      <c r="R994" s="190"/>
      <c r="S994" s="190"/>
      <c r="T994" s="190"/>
      <c r="U994" s="190"/>
      <c r="V994" s="190"/>
      <c r="W994" s="190"/>
      <c r="X994" s="190"/>
      <c r="Y994" s="190"/>
      <c r="Z994" s="190"/>
    </row>
    <row r="995" spans="1:26" ht="11.25" customHeight="1">
      <c r="A995" s="188"/>
      <c r="B995" s="188"/>
      <c r="C995" s="188"/>
      <c r="D995" s="188"/>
      <c r="E995" s="188"/>
      <c r="F995" s="190"/>
      <c r="G995" s="190"/>
      <c r="H995" s="190"/>
      <c r="I995" s="190"/>
      <c r="J995" s="190"/>
      <c r="K995" s="190"/>
      <c r="L995" s="190"/>
      <c r="M995" s="190"/>
      <c r="N995" s="190"/>
      <c r="O995" s="190"/>
      <c r="P995" s="190"/>
      <c r="Q995" s="190"/>
      <c r="R995" s="190"/>
      <c r="S995" s="190"/>
      <c r="T995" s="190"/>
      <c r="U995" s="190"/>
      <c r="V995" s="190"/>
      <c r="W995" s="190"/>
      <c r="X995" s="190"/>
      <c r="Y995" s="190"/>
      <c r="Z995" s="190"/>
    </row>
    <row r="996" spans="1:26" ht="11.25" customHeight="1">
      <c r="A996" s="188"/>
      <c r="B996" s="188"/>
      <c r="C996" s="188"/>
      <c r="D996" s="188"/>
      <c r="E996" s="188"/>
      <c r="F996" s="190"/>
      <c r="G996" s="190"/>
      <c r="H996" s="190"/>
      <c r="I996" s="190"/>
      <c r="J996" s="190"/>
      <c r="K996" s="190"/>
      <c r="L996" s="190"/>
      <c r="M996" s="190"/>
      <c r="N996" s="190"/>
      <c r="O996" s="190"/>
      <c r="P996" s="190"/>
      <c r="Q996" s="190"/>
      <c r="R996" s="190"/>
      <c r="S996" s="190"/>
      <c r="T996" s="190"/>
      <c r="U996" s="190"/>
      <c r="V996" s="190"/>
      <c r="W996" s="190"/>
      <c r="X996" s="190"/>
      <c r="Y996" s="190"/>
      <c r="Z996" s="190"/>
    </row>
    <row r="997" spans="1:26" ht="11.25" customHeight="1">
      <c r="A997" s="188"/>
      <c r="B997" s="188"/>
      <c r="C997" s="188"/>
      <c r="D997" s="188"/>
      <c r="E997" s="188"/>
      <c r="F997" s="190"/>
      <c r="G997" s="190"/>
      <c r="H997" s="190"/>
      <c r="I997" s="190"/>
      <c r="J997" s="190"/>
      <c r="K997" s="190"/>
      <c r="L997" s="190"/>
      <c r="M997" s="190"/>
      <c r="N997" s="190"/>
      <c r="O997" s="190"/>
      <c r="P997" s="190"/>
      <c r="Q997" s="190"/>
      <c r="R997" s="190"/>
      <c r="S997" s="190"/>
      <c r="T997" s="190"/>
      <c r="U997" s="190"/>
      <c r="V997" s="190"/>
      <c r="W997" s="190"/>
      <c r="X997" s="190"/>
      <c r="Y997" s="190"/>
      <c r="Z997" s="190"/>
    </row>
    <row r="998" spans="1:26" ht="11.25" customHeight="1">
      <c r="A998" s="188"/>
      <c r="B998" s="188"/>
      <c r="C998" s="188"/>
      <c r="D998" s="188"/>
      <c r="E998" s="188"/>
      <c r="F998" s="190"/>
      <c r="G998" s="190"/>
      <c r="H998" s="190"/>
      <c r="I998" s="190"/>
      <c r="J998" s="190"/>
      <c r="K998" s="190"/>
      <c r="L998" s="190"/>
      <c r="M998" s="190"/>
      <c r="N998" s="190"/>
      <c r="O998" s="190"/>
      <c r="P998" s="190"/>
      <c r="Q998" s="190"/>
      <c r="R998" s="190"/>
      <c r="S998" s="190"/>
      <c r="T998" s="190"/>
      <c r="U998" s="190"/>
      <c r="V998" s="190"/>
      <c r="W998" s="190"/>
      <c r="X998" s="190"/>
      <c r="Y998" s="190"/>
      <c r="Z998" s="190"/>
    </row>
    <row r="999" spans="1:26" ht="11.25" customHeight="1">
      <c r="A999" s="188"/>
      <c r="B999" s="188"/>
      <c r="C999" s="188"/>
      <c r="D999" s="188"/>
      <c r="E999" s="188"/>
      <c r="F999" s="190"/>
      <c r="G999" s="190"/>
      <c r="H999" s="190"/>
      <c r="I999" s="190"/>
      <c r="J999" s="190"/>
      <c r="K999" s="190"/>
      <c r="L999" s="190"/>
      <c r="M999" s="190"/>
      <c r="N999" s="190"/>
      <c r="O999" s="190"/>
      <c r="P999" s="190"/>
      <c r="Q999" s="190"/>
      <c r="R999" s="190"/>
      <c r="S999" s="190"/>
      <c r="T999" s="190"/>
      <c r="U999" s="190"/>
      <c r="V999" s="190"/>
      <c r="W999" s="190"/>
      <c r="X999" s="190"/>
      <c r="Y999" s="190"/>
      <c r="Z999" s="190"/>
    </row>
    <row r="1000" spans="1:26" ht="11.25" customHeight="1">
      <c r="A1000" s="188"/>
      <c r="B1000" s="188"/>
      <c r="C1000" s="188"/>
      <c r="D1000" s="188"/>
      <c r="E1000" s="188"/>
      <c r="F1000" s="190"/>
      <c r="G1000" s="190"/>
      <c r="H1000" s="190"/>
      <c r="I1000" s="190"/>
      <c r="J1000" s="190"/>
      <c r="K1000" s="190"/>
      <c r="L1000" s="190"/>
      <c r="M1000" s="190"/>
      <c r="N1000" s="190"/>
      <c r="O1000" s="190"/>
      <c r="P1000" s="190"/>
      <c r="Q1000" s="190"/>
      <c r="R1000" s="190"/>
      <c r="S1000" s="190"/>
      <c r="T1000" s="190"/>
      <c r="U1000" s="190"/>
      <c r="V1000" s="190"/>
      <c r="W1000" s="190"/>
      <c r="X1000" s="190"/>
      <c r="Y1000" s="190"/>
      <c r="Z1000" s="190"/>
    </row>
    <row r="1001" spans="1:26" ht="11.25" customHeight="1">
      <c r="A1001" s="188"/>
      <c r="B1001" s="188"/>
      <c r="C1001" s="188"/>
      <c r="D1001" s="188"/>
      <c r="E1001" s="188"/>
      <c r="F1001" s="190"/>
      <c r="G1001" s="190"/>
      <c r="H1001" s="190"/>
      <c r="I1001" s="190"/>
      <c r="J1001" s="190"/>
      <c r="K1001" s="190"/>
      <c r="L1001" s="190"/>
      <c r="M1001" s="190"/>
      <c r="N1001" s="190"/>
      <c r="O1001" s="190"/>
      <c r="P1001" s="190"/>
      <c r="Q1001" s="190"/>
      <c r="R1001" s="190"/>
      <c r="S1001" s="190"/>
      <c r="T1001" s="190"/>
      <c r="U1001" s="190"/>
      <c r="V1001" s="190"/>
      <c r="W1001" s="190"/>
      <c r="X1001" s="190"/>
      <c r="Y1001" s="190"/>
      <c r="Z1001" s="190"/>
    </row>
    <row r="1002" spans="1:26" ht="11.25" customHeight="1">
      <c r="A1002" s="188"/>
      <c r="B1002" s="188"/>
      <c r="C1002" s="188"/>
      <c r="D1002" s="188"/>
      <c r="E1002" s="188"/>
      <c r="F1002" s="190"/>
      <c r="G1002" s="190"/>
      <c r="H1002" s="190"/>
      <c r="I1002" s="190"/>
      <c r="J1002" s="190"/>
      <c r="K1002" s="190"/>
      <c r="L1002" s="190"/>
      <c r="M1002" s="190"/>
      <c r="N1002" s="190"/>
      <c r="O1002" s="190"/>
      <c r="P1002" s="190"/>
      <c r="Q1002" s="190"/>
      <c r="R1002" s="190"/>
      <c r="S1002" s="190"/>
      <c r="T1002" s="190"/>
      <c r="U1002" s="190"/>
      <c r="V1002" s="190"/>
      <c r="W1002" s="190"/>
      <c r="X1002" s="190"/>
      <c r="Y1002" s="190"/>
      <c r="Z1002" s="190"/>
    </row>
    <row r="1003" spans="1:26" ht="11.25" customHeight="1">
      <c r="A1003" s="188"/>
      <c r="B1003" s="188"/>
      <c r="C1003" s="188"/>
      <c r="D1003" s="188"/>
      <c r="E1003" s="188"/>
      <c r="F1003" s="190"/>
      <c r="G1003" s="190"/>
      <c r="H1003" s="190"/>
      <c r="I1003" s="190"/>
      <c r="J1003" s="190"/>
      <c r="K1003" s="190"/>
      <c r="L1003" s="190"/>
      <c r="M1003" s="190"/>
      <c r="N1003" s="190"/>
      <c r="O1003" s="190"/>
      <c r="P1003" s="190"/>
      <c r="Q1003" s="190"/>
      <c r="R1003" s="190"/>
      <c r="S1003" s="190"/>
      <c r="T1003" s="190"/>
      <c r="U1003" s="190"/>
      <c r="V1003" s="190"/>
      <c r="W1003" s="190"/>
      <c r="X1003" s="190"/>
      <c r="Y1003" s="190"/>
      <c r="Z1003" s="190"/>
    </row>
    <row r="1004" spans="1:26" ht="11.25" customHeight="1">
      <c r="A1004" s="188"/>
      <c r="B1004" s="188"/>
      <c r="C1004" s="188"/>
      <c r="D1004" s="188"/>
      <c r="E1004" s="188"/>
      <c r="F1004" s="190"/>
      <c r="G1004" s="190"/>
      <c r="H1004" s="190"/>
      <c r="I1004" s="190"/>
      <c r="J1004" s="190"/>
      <c r="K1004" s="190"/>
      <c r="L1004" s="190"/>
      <c r="M1004" s="190"/>
      <c r="N1004" s="190"/>
      <c r="O1004" s="190"/>
      <c r="P1004" s="190"/>
      <c r="Q1004" s="190"/>
      <c r="R1004" s="190"/>
      <c r="S1004" s="190"/>
      <c r="T1004" s="190"/>
      <c r="U1004" s="190"/>
      <c r="V1004" s="190"/>
      <c r="W1004" s="190"/>
      <c r="X1004" s="190"/>
      <c r="Y1004" s="190"/>
      <c r="Z1004" s="190"/>
    </row>
    <row r="1005" spans="1:26" ht="11.25" customHeight="1">
      <c r="A1005" s="188"/>
      <c r="B1005" s="188"/>
      <c r="C1005" s="188"/>
      <c r="D1005" s="188"/>
      <c r="E1005" s="188"/>
      <c r="F1005" s="190"/>
      <c r="G1005" s="190"/>
      <c r="H1005" s="190"/>
      <c r="I1005" s="190"/>
      <c r="J1005" s="190"/>
      <c r="K1005" s="190"/>
      <c r="L1005" s="190"/>
      <c r="M1005" s="190"/>
      <c r="N1005" s="190"/>
      <c r="O1005" s="190"/>
      <c r="P1005" s="190"/>
      <c r="Q1005" s="190"/>
      <c r="R1005" s="190"/>
      <c r="S1005" s="190"/>
      <c r="T1005" s="190"/>
      <c r="U1005" s="190"/>
      <c r="V1005" s="190"/>
      <c r="W1005" s="190"/>
      <c r="X1005" s="190"/>
      <c r="Y1005" s="190"/>
      <c r="Z1005" s="190"/>
    </row>
    <row r="1006" spans="1:26" ht="11.25" customHeight="1">
      <c r="A1006" s="188"/>
      <c r="B1006" s="188"/>
      <c r="C1006" s="188"/>
      <c r="D1006" s="188"/>
      <c r="E1006" s="188"/>
      <c r="F1006" s="190"/>
      <c r="G1006" s="190"/>
      <c r="H1006" s="190"/>
      <c r="I1006" s="190"/>
      <c r="J1006" s="190"/>
      <c r="K1006" s="190"/>
      <c r="L1006" s="190"/>
      <c r="M1006" s="190"/>
      <c r="N1006" s="190"/>
      <c r="O1006" s="190"/>
      <c r="P1006" s="190"/>
      <c r="Q1006" s="190"/>
      <c r="R1006" s="190"/>
      <c r="S1006" s="190"/>
      <c r="T1006" s="190"/>
      <c r="U1006" s="190"/>
      <c r="V1006" s="190"/>
      <c r="W1006" s="190"/>
      <c r="X1006" s="190"/>
      <c r="Y1006" s="190"/>
      <c r="Z1006" s="190"/>
    </row>
    <row r="1007" spans="1:26" ht="11.25" customHeight="1">
      <c r="A1007" s="188"/>
      <c r="B1007" s="188"/>
      <c r="C1007" s="188"/>
      <c r="D1007" s="188"/>
      <c r="E1007" s="188"/>
      <c r="F1007" s="190"/>
      <c r="G1007" s="190"/>
      <c r="H1007" s="190"/>
      <c r="I1007" s="190"/>
      <c r="J1007" s="190"/>
      <c r="K1007" s="190"/>
      <c r="L1007" s="190"/>
      <c r="M1007" s="190"/>
      <c r="N1007" s="190"/>
      <c r="O1007" s="190"/>
      <c r="P1007" s="190"/>
      <c r="Q1007" s="190"/>
      <c r="R1007" s="190"/>
      <c r="S1007" s="190"/>
      <c r="T1007" s="190"/>
      <c r="U1007" s="190"/>
      <c r="V1007" s="190"/>
      <c r="W1007" s="190"/>
      <c r="X1007" s="190"/>
      <c r="Y1007" s="190"/>
      <c r="Z1007" s="190"/>
    </row>
    <row r="1008" spans="1:26" ht="11.25" customHeight="1">
      <c r="A1008" s="188"/>
      <c r="B1008" s="188"/>
      <c r="C1008" s="188"/>
      <c r="D1008" s="188"/>
      <c r="E1008" s="188"/>
      <c r="F1008" s="190"/>
      <c r="G1008" s="190"/>
      <c r="H1008" s="190"/>
      <c r="I1008" s="190"/>
      <c r="J1008" s="190"/>
      <c r="K1008" s="190"/>
      <c r="L1008" s="190"/>
      <c r="M1008" s="190"/>
      <c r="N1008" s="190"/>
      <c r="O1008" s="190"/>
      <c r="P1008" s="190"/>
      <c r="Q1008" s="190"/>
      <c r="R1008" s="190"/>
      <c r="S1008" s="190"/>
      <c r="T1008" s="190"/>
      <c r="U1008" s="190"/>
      <c r="V1008" s="190"/>
      <c r="W1008" s="190"/>
      <c r="X1008" s="190"/>
      <c r="Y1008" s="190"/>
      <c r="Z1008" s="190"/>
    </row>
    <row r="1009" spans="1:26" ht="11.25" customHeight="1">
      <c r="A1009" s="188"/>
      <c r="B1009" s="188"/>
      <c r="C1009" s="188"/>
      <c r="D1009" s="188"/>
      <c r="E1009" s="188"/>
      <c r="F1009" s="190"/>
      <c r="G1009" s="190"/>
      <c r="H1009" s="190"/>
      <c r="I1009" s="190"/>
      <c r="J1009" s="190"/>
      <c r="K1009" s="190"/>
      <c r="L1009" s="190"/>
      <c r="M1009" s="190"/>
      <c r="N1009" s="190"/>
      <c r="O1009" s="190"/>
      <c r="P1009" s="190"/>
      <c r="Q1009" s="190"/>
      <c r="R1009" s="190"/>
      <c r="S1009" s="190"/>
      <c r="T1009" s="190"/>
      <c r="U1009" s="190"/>
      <c r="V1009" s="190"/>
      <c r="W1009" s="190"/>
      <c r="X1009" s="190"/>
      <c r="Y1009" s="190"/>
      <c r="Z1009" s="190"/>
    </row>
    <row r="1010" spans="1:26" ht="11.25" customHeight="1">
      <c r="A1010" s="188"/>
      <c r="B1010" s="188"/>
      <c r="C1010" s="188"/>
      <c r="D1010" s="188"/>
      <c r="E1010" s="188"/>
      <c r="F1010" s="190"/>
      <c r="G1010" s="190"/>
      <c r="H1010" s="190"/>
      <c r="I1010" s="190"/>
      <c r="J1010" s="190"/>
      <c r="K1010" s="190"/>
      <c r="L1010" s="190"/>
      <c r="M1010" s="190"/>
      <c r="N1010" s="190"/>
      <c r="O1010" s="190"/>
      <c r="P1010" s="190"/>
      <c r="Q1010" s="190"/>
      <c r="R1010" s="190"/>
      <c r="S1010" s="190"/>
      <c r="T1010" s="190"/>
      <c r="U1010" s="190"/>
      <c r="V1010" s="190"/>
      <c r="W1010" s="190"/>
      <c r="X1010" s="190"/>
      <c r="Y1010" s="190"/>
      <c r="Z1010" s="190"/>
    </row>
    <row r="1011" spans="1:26" ht="11.25" customHeight="1">
      <c r="A1011" s="188"/>
      <c r="B1011" s="188"/>
      <c r="C1011" s="188"/>
      <c r="D1011" s="188"/>
      <c r="E1011" s="188"/>
      <c r="F1011" s="190"/>
      <c r="G1011" s="190"/>
      <c r="H1011" s="190"/>
      <c r="I1011" s="190"/>
      <c r="J1011" s="190"/>
      <c r="K1011" s="190"/>
      <c r="L1011" s="190"/>
      <c r="M1011" s="190"/>
      <c r="N1011" s="190"/>
      <c r="O1011" s="190"/>
      <c r="P1011" s="190"/>
      <c r="Q1011" s="190"/>
      <c r="R1011" s="190"/>
      <c r="S1011" s="190"/>
      <c r="T1011" s="190"/>
      <c r="U1011" s="190"/>
      <c r="V1011" s="190"/>
      <c r="W1011" s="190"/>
      <c r="X1011" s="190"/>
      <c r="Y1011" s="190"/>
      <c r="Z1011" s="190"/>
    </row>
    <row r="1012" spans="1:26" ht="15" customHeight="1">
      <c r="A1012" s="189"/>
      <c r="B1012" s="189"/>
      <c r="C1012" s="189"/>
      <c r="D1012" s="189"/>
      <c r="E1012" s="189"/>
    </row>
  </sheetData>
  <mergeCells count="28">
    <mergeCell ref="A53:E53"/>
    <mergeCell ref="A1:D1"/>
    <mergeCell ref="A2:E2"/>
    <mergeCell ref="A3:E3"/>
    <mergeCell ref="A4:A5"/>
    <mergeCell ref="B4:C4"/>
    <mergeCell ref="A12:A17"/>
    <mergeCell ref="D4:E4"/>
    <mergeCell ref="A7:A10"/>
    <mergeCell ref="A19:A23"/>
    <mergeCell ref="A25:A28"/>
    <mergeCell ref="A30:A32"/>
    <mergeCell ref="A34:A38"/>
    <mergeCell ref="A39:A40"/>
    <mergeCell ref="B39:B40"/>
    <mergeCell ref="C39:C40"/>
    <mergeCell ref="E49:E50"/>
    <mergeCell ref="E39:E40"/>
    <mergeCell ref="E45:E46"/>
    <mergeCell ref="A41:A44"/>
    <mergeCell ref="A47:A48"/>
    <mergeCell ref="C45:C46"/>
    <mergeCell ref="B45:B46"/>
    <mergeCell ref="D39:D40"/>
    <mergeCell ref="B49:B50"/>
    <mergeCell ref="C49:C50"/>
    <mergeCell ref="A45:A46"/>
    <mergeCell ref="A49:A50"/>
  </mergeCells>
  <pageMargins left="0.70866099999999999" right="0.70866099999999999" top="0.748031" bottom="0.748031" header="0" footer="0"/>
  <pageSetup scale="8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Tab.1. Instytucje kultury</vt:lpstr>
      <vt:lpstr>Część opisowa</vt:lpstr>
      <vt:lpstr>Zatrudnienie</vt:lpstr>
      <vt:lpstr>Część merytoryczna TW</vt:lpstr>
      <vt:lpstr>Część merytoryczna Teatr Mały</vt:lpstr>
      <vt:lpstr>'Część opisowa'!Obszar_wydruku</vt:lpstr>
      <vt:lpstr>'Tab.1. Instytucje kultury'!Obszar_wydruku</vt:lpstr>
      <vt:lpstr>Zatrudnienie!Obszar_wydruku</vt:lpstr>
      <vt:lpstr>'Część opisowa'!Tytuły_wydruku</vt:lpstr>
      <vt:lpstr>'Tab.1. Instytucje kultury'!Tytuły_wydruku</vt:lpstr>
      <vt:lpstr>Zatrudnienie!Tytuły_wydruku</vt:lpstr>
    </vt:vector>
  </TitlesOfParts>
  <Company>Urząd Miejski w Szczecinie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Wzory do modelu budżetu na 2006 rok</dc:title>
  <dc:creator>Zespół Biura Budżetu</dc:creator>
  <cp:lastModifiedBy>Stępień Anna</cp:lastModifiedBy>
  <cp:lastPrinted>2025-06-17T07:59:14Z</cp:lastPrinted>
  <dcterms:created xsi:type="dcterms:W3CDTF">1998-06-04T06:44:05Z</dcterms:created>
  <dcterms:modified xsi:type="dcterms:W3CDTF">2026-04-24T08:43:40Z</dcterms:modified>
</cp:coreProperties>
</file>